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ie\Downloads\"/>
    </mc:Choice>
  </mc:AlternateContent>
  <xr:revisionPtr revIDLastSave="0" documentId="13_ncr:1_{AA027934-D97B-4E5A-A2B0-6350CCD5CABA}" xr6:coauthVersionLast="45" xr6:coauthVersionMax="45" xr10:uidLastSave="{00000000-0000-0000-0000-000000000000}"/>
  <bookViews>
    <workbookView xWindow="-120" yWindow="-120" windowWidth="29040" windowHeight="15840" tabRatio="908" activeTab="3" xr2:uid="{00000000-000D-0000-FFFF-FFFF00000000}"/>
  </bookViews>
  <sheets>
    <sheet name="Přihlášky " sheetId="48" r:id="rId1"/>
    <sheet name="Prezence " sheetId="24" r:id="rId2"/>
    <sheet name="Nasazení do skupin" sheetId="4" r:id="rId3"/>
    <sheet name="sk A" sheetId="8" r:id="rId4"/>
    <sheet name="A - výsledky" sheetId="17" r:id="rId5"/>
    <sheet name="sk B" sheetId="9" r:id="rId6"/>
    <sheet name="B - výsledky" sheetId="18" r:id="rId7"/>
    <sheet name="Zápasy" sheetId="20" r:id="rId8"/>
    <sheet name="KO" sheetId="21" r:id="rId9"/>
    <sheet name="Zápisy" sheetId="25" r:id="rId10"/>
  </sheets>
  <externalReferences>
    <externalReference r:id="rId11"/>
  </externalReferences>
  <definedNames>
    <definedName name="_xlnm._FilterDatabase" localSheetId="7" hidden="1">Zápasy!$B$3:$H$23</definedName>
    <definedName name="contacted">[1]Pomucky!$C$2:$C$3</definedName>
    <definedName name="_xlnm.Print_Area" localSheetId="4">'A - výsledky'!$A$2:$R$22</definedName>
    <definedName name="_xlnm.Print_Area" localSheetId="6">'B - výsledky'!$A$2:$R$22</definedName>
    <definedName name="_xlnm.Print_Area" localSheetId="3">'sk A'!$A$2:$U$26</definedName>
    <definedName name="_xlnm.Print_Area" localSheetId="5">'sk B'!$A$2:$U$26</definedName>
    <definedName name="_xlnm.Print_Area" localSheetId="9">Zápisy!$A$2:$S$38</definedName>
    <definedName name="Ucast">[1]Pomucky!$A$2:$A$3</definedName>
    <definedName name="volba" localSheetId="1">#REF!</definedName>
    <definedName name="volba" localSheetId="9">#REF!</definedName>
    <definedName name="volb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0" l="1"/>
  <c r="C4" i="18" l="1"/>
  <c r="A2" i="18"/>
  <c r="B23" i="18"/>
  <c r="E39" i="18" s="1"/>
  <c r="B19" i="18"/>
  <c r="B31" i="18" s="1"/>
  <c r="B15" i="18"/>
  <c r="B39" i="18" s="1"/>
  <c r="B11" i="18"/>
  <c r="E35" i="18" s="1"/>
  <c r="B7" i="18"/>
  <c r="B37" i="18" s="1"/>
  <c r="C4" i="17"/>
  <c r="A2" i="17"/>
  <c r="B23" i="17"/>
  <c r="B19" i="17"/>
  <c r="B31" i="17" s="1"/>
  <c r="B15" i="17"/>
  <c r="B29" i="17" s="1"/>
  <c r="B11" i="17"/>
  <c r="E35" i="17" s="1"/>
  <c r="E39" i="17"/>
  <c r="B7" i="17"/>
  <c r="B37" i="17" s="1"/>
  <c r="B29" i="18"/>
  <c r="H25" i="18"/>
  <c r="F25" i="18"/>
  <c r="E25" i="18"/>
  <c r="O9" i="18" s="1"/>
  <c r="C25" i="18"/>
  <c r="Q9" i="18" s="1"/>
  <c r="H23" i="18"/>
  <c r="F23" i="18"/>
  <c r="Q11" i="18" s="1"/>
  <c r="E23" i="18"/>
  <c r="O7" i="18" s="1"/>
  <c r="C23" i="18"/>
  <c r="Q7" i="18" s="1"/>
  <c r="Q21" i="18"/>
  <c r="L25" i="18" s="1"/>
  <c r="O21" i="18"/>
  <c r="N25" i="18" s="1"/>
  <c r="K21" i="18"/>
  <c r="L17" i="18" s="1"/>
  <c r="I21" i="18"/>
  <c r="N17" i="18" s="1"/>
  <c r="Q19" i="18"/>
  <c r="L23" i="18" s="1"/>
  <c r="O19" i="18"/>
  <c r="N23" i="18" s="1"/>
  <c r="K19" i="18"/>
  <c r="L15" i="18" s="1"/>
  <c r="I19" i="18"/>
  <c r="N15" i="18" s="1"/>
  <c r="Q17" i="18"/>
  <c r="I25" i="18" s="1"/>
  <c r="O17" i="18"/>
  <c r="K25" i="18" s="1"/>
  <c r="H17" i="18"/>
  <c r="F17" i="18"/>
  <c r="K13" i="18" s="1"/>
  <c r="Q15" i="18"/>
  <c r="I23" i="18" s="1"/>
  <c r="O15" i="18"/>
  <c r="K23" i="18" s="1"/>
  <c r="H15" i="18"/>
  <c r="I11" i="18" s="1"/>
  <c r="F15" i="18"/>
  <c r="K11" i="18" s="1"/>
  <c r="O13" i="18"/>
  <c r="N13" i="18"/>
  <c r="F21" i="18" s="1"/>
  <c r="L13" i="18"/>
  <c r="H21" i="18" s="1"/>
  <c r="E13" i="18"/>
  <c r="F9" i="18" s="1"/>
  <c r="C13" i="18"/>
  <c r="H9" i="18" s="1"/>
  <c r="N11" i="18"/>
  <c r="F19" i="18" s="1"/>
  <c r="L11" i="18"/>
  <c r="H19" i="18" s="1"/>
  <c r="E11" i="18"/>
  <c r="F7" i="18" s="1"/>
  <c r="C11" i="18"/>
  <c r="H7" i="18" s="1"/>
  <c r="N9" i="18"/>
  <c r="C21" i="18" s="1"/>
  <c r="L9" i="18"/>
  <c r="E21" i="18" s="1"/>
  <c r="K9" i="18"/>
  <c r="C17" i="18" s="1"/>
  <c r="I9" i="18"/>
  <c r="E17" i="18" s="1"/>
  <c r="N7" i="18"/>
  <c r="C19" i="18" s="1"/>
  <c r="L7" i="18"/>
  <c r="E19" i="18" s="1"/>
  <c r="K7" i="18"/>
  <c r="C15" i="18" s="1"/>
  <c r="I7" i="18"/>
  <c r="E15" i="18" s="1"/>
  <c r="H25" i="17"/>
  <c r="O13" i="17" s="1"/>
  <c r="F25" i="17"/>
  <c r="E25" i="17"/>
  <c r="O9" i="17" s="1"/>
  <c r="C25" i="17"/>
  <c r="Q9" i="17" s="1"/>
  <c r="H23" i="17"/>
  <c r="O11" i="17" s="1"/>
  <c r="F23" i="17"/>
  <c r="Q11" i="17" s="1"/>
  <c r="E23" i="17"/>
  <c r="O7" i="17" s="1"/>
  <c r="C23" i="17"/>
  <c r="Q7" i="17" s="1"/>
  <c r="Q21" i="17"/>
  <c r="L25" i="17" s="1"/>
  <c r="O21" i="17"/>
  <c r="N25" i="17" s="1"/>
  <c r="K21" i="17"/>
  <c r="L17" i="17" s="1"/>
  <c r="I21" i="17"/>
  <c r="N17" i="17" s="1"/>
  <c r="Q19" i="17"/>
  <c r="L23" i="17" s="1"/>
  <c r="O19" i="17"/>
  <c r="N23" i="17" s="1"/>
  <c r="K19" i="17"/>
  <c r="L15" i="17" s="1"/>
  <c r="I19" i="17"/>
  <c r="N15" i="17" s="1"/>
  <c r="Q17" i="17"/>
  <c r="I25" i="17" s="1"/>
  <c r="O17" i="17"/>
  <c r="K25" i="17" s="1"/>
  <c r="H17" i="17"/>
  <c r="F17" i="17"/>
  <c r="K13" i="17" s="1"/>
  <c r="Q15" i="17"/>
  <c r="I23" i="17" s="1"/>
  <c r="O15" i="17"/>
  <c r="K23" i="17" s="1"/>
  <c r="H15" i="17"/>
  <c r="I11" i="17" s="1"/>
  <c r="F15" i="17"/>
  <c r="K11" i="17" s="1"/>
  <c r="N13" i="17"/>
  <c r="F21" i="17" s="1"/>
  <c r="L13" i="17"/>
  <c r="H21" i="17" s="1"/>
  <c r="E13" i="17"/>
  <c r="F9" i="17" s="1"/>
  <c r="C13" i="17"/>
  <c r="H9" i="17" s="1"/>
  <c r="N11" i="17"/>
  <c r="F19" i="17" s="1"/>
  <c r="L11" i="17"/>
  <c r="H19" i="17" s="1"/>
  <c r="E11" i="17"/>
  <c r="C11" i="17"/>
  <c r="H7" i="17" s="1"/>
  <c r="N9" i="17"/>
  <c r="C21" i="17" s="1"/>
  <c r="L9" i="17"/>
  <c r="E21" i="17" s="1"/>
  <c r="K9" i="17"/>
  <c r="C17" i="17" s="1"/>
  <c r="I9" i="17"/>
  <c r="E17" i="17" s="1"/>
  <c r="N7" i="17"/>
  <c r="C19" i="17" s="1"/>
  <c r="L7" i="17"/>
  <c r="E19" i="17" s="1"/>
  <c r="K7" i="17"/>
  <c r="C15" i="17" s="1"/>
  <c r="I7" i="17"/>
  <c r="E15" i="17" s="1"/>
  <c r="T9" i="18" l="1"/>
  <c r="B45" i="17"/>
  <c r="E47" i="17"/>
  <c r="B39" i="17"/>
  <c r="T7" i="17"/>
  <c r="T23" i="18"/>
  <c r="R9" i="17"/>
  <c r="T7" i="18"/>
  <c r="R19" i="18"/>
  <c r="B33" i="18"/>
  <c r="T11" i="17"/>
  <c r="R19" i="17"/>
  <c r="T15" i="18"/>
  <c r="R15" i="17"/>
  <c r="E47" i="18"/>
  <c r="R7" i="18"/>
  <c r="T11" i="18"/>
  <c r="R9" i="18"/>
  <c r="O11" i="18"/>
  <c r="B45" i="18"/>
  <c r="R17" i="18"/>
  <c r="R15" i="18"/>
  <c r="R11" i="18"/>
  <c r="T19" i="18"/>
  <c r="T9" i="17"/>
  <c r="F7" i="17"/>
  <c r="R7" i="17" s="1"/>
  <c r="B33" i="17"/>
  <c r="T15" i="17"/>
  <c r="R11" i="17"/>
  <c r="T19" i="17"/>
  <c r="R17" i="17"/>
  <c r="T21" i="18"/>
  <c r="R25" i="18"/>
  <c r="R21" i="18"/>
  <c r="T17" i="18"/>
  <c r="R23" i="18"/>
  <c r="T25" i="18"/>
  <c r="I13" i="18"/>
  <c r="R13" i="18" s="1"/>
  <c r="E29" i="18"/>
  <c r="E33" i="18"/>
  <c r="E37" i="18"/>
  <c r="E41" i="18"/>
  <c r="E45" i="18"/>
  <c r="B41" i="18"/>
  <c r="Q13" i="18"/>
  <c r="T13" i="18" s="1"/>
  <c r="B35" i="18"/>
  <c r="B43" i="18"/>
  <c r="B47" i="18"/>
  <c r="E31" i="18"/>
  <c r="E43" i="18"/>
  <c r="R21" i="17"/>
  <c r="T21" i="17"/>
  <c r="T23" i="17"/>
  <c r="R25" i="17"/>
  <c r="T17" i="17"/>
  <c r="R23" i="17"/>
  <c r="T25" i="17"/>
  <c r="B41" i="17"/>
  <c r="I13" i="17"/>
  <c r="R13" i="17" s="1"/>
  <c r="E29" i="17"/>
  <c r="E33" i="17"/>
  <c r="E37" i="17"/>
  <c r="E41" i="17"/>
  <c r="E45" i="17"/>
  <c r="Q13" i="17"/>
  <c r="T13" i="17" s="1"/>
  <c r="B35" i="17"/>
  <c r="B43" i="17"/>
  <c r="B47" i="17"/>
  <c r="E31" i="17"/>
  <c r="E43" i="17"/>
  <c r="J25" i="25" l="1"/>
  <c r="S23" i="25"/>
  <c r="J23" i="25"/>
  <c r="J6" i="25"/>
  <c r="S4" i="25"/>
  <c r="J4" i="25"/>
  <c r="B25" i="25"/>
  <c r="B6" i="25"/>
  <c r="B23" i="9" l="1"/>
  <c r="B19" i="9"/>
  <c r="B15" i="9"/>
  <c r="B11" i="9"/>
  <c r="B7" i="9"/>
  <c r="B23" i="8"/>
  <c r="B19" i="8"/>
  <c r="B15" i="8"/>
  <c r="B11" i="8"/>
  <c r="B7" i="8"/>
  <c r="C4" i="8"/>
  <c r="A2" i="8"/>
  <c r="C4" i="9"/>
  <c r="A2" i="9"/>
  <c r="H33" i="20" l="1"/>
  <c r="F33" i="20"/>
  <c r="H32" i="20"/>
  <c r="F32" i="20"/>
  <c r="H31" i="20"/>
  <c r="F31" i="20"/>
  <c r="H30" i="20"/>
  <c r="F30" i="20"/>
  <c r="H29" i="20"/>
  <c r="F29" i="20"/>
  <c r="H28" i="20"/>
  <c r="F28" i="20"/>
  <c r="H27" i="20"/>
  <c r="F27" i="20"/>
  <c r="H26" i="20"/>
  <c r="F26" i="20"/>
  <c r="H7" i="20" l="1"/>
  <c r="H17" i="20"/>
  <c r="F21" i="20"/>
  <c r="F13" i="20"/>
  <c r="F22" i="20"/>
  <c r="H4" i="20"/>
  <c r="F10" i="20"/>
  <c r="F16" i="20"/>
  <c r="H19" i="20"/>
  <c r="H15" i="20"/>
  <c r="F7" i="20"/>
  <c r="H11" i="20"/>
  <c r="F23" i="20"/>
  <c r="F17" i="20"/>
  <c r="H5" i="20"/>
  <c r="F11" i="20"/>
  <c r="F6" i="20"/>
  <c r="H18" i="20"/>
  <c r="H10" i="20"/>
  <c r="H14" i="20"/>
  <c r="H16" i="20"/>
  <c r="H6" i="20"/>
  <c r="F20" i="20"/>
  <c r="F12" i="20"/>
  <c r="F14" i="20" l="1"/>
  <c r="F4" i="20"/>
  <c r="H8" i="20"/>
  <c r="H20" i="20"/>
  <c r="F5" i="20"/>
  <c r="F15" i="20"/>
  <c r="H9" i="20"/>
  <c r="H21" i="20"/>
  <c r="F18" i="20"/>
  <c r="H22" i="20"/>
  <c r="F8" i="20"/>
  <c r="H12" i="20"/>
  <c r="H23" i="20"/>
  <c r="H13" i="20"/>
  <c r="F9" i="20"/>
  <c r="F19" i="20"/>
  <c r="B32" i="25" l="1"/>
  <c r="H32" i="25"/>
  <c r="C38" i="25" l="1"/>
  <c r="I27" i="25"/>
  <c r="D36" i="25"/>
  <c r="P27" i="25"/>
  <c r="F38" i="25"/>
  <c r="E38" i="25"/>
  <c r="B38" i="25"/>
  <c r="E36" i="25"/>
  <c r="B37" i="25"/>
  <c r="D37" i="25"/>
  <c r="C37" i="25"/>
  <c r="E37" i="25"/>
  <c r="B36" i="25"/>
  <c r="F37" i="25"/>
  <c r="C36" i="25"/>
  <c r="F36" i="25"/>
  <c r="D38" i="25"/>
  <c r="L38" i="25"/>
  <c r="I38" i="25"/>
  <c r="K37" i="25"/>
  <c r="I36" i="25"/>
  <c r="K36" i="25"/>
  <c r="J36" i="25"/>
  <c r="L36" i="25"/>
  <c r="L37" i="25"/>
  <c r="H36" i="25"/>
  <c r="I29" i="25"/>
  <c r="K38" i="25"/>
  <c r="J38" i="25"/>
  <c r="P29" i="25"/>
  <c r="H38" i="25"/>
  <c r="I37" i="25"/>
  <c r="H37" i="25"/>
  <c r="J37" i="25"/>
  <c r="H13" i="25" l="1"/>
  <c r="K19" i="25" l="1"/>
  <c r="L17" i="25"/>
  <c r="L19" i="25"/>
  <c r="K18" i="25"/>
  <c r="I17" i="25"/>
  <c r="H19" i="25"/>
  <c r="I19" i="25"/>
  <c r="J18" i="25"/>
  <c r="H17" i="25"/>
  <c r="P10" i="25"/>
  <c r="J19" i="25"/>
  <c r="H18" i="25"/>
  <c r="K17" i="25"/>
  <c r="J17" i="25"/>
  <c r="L18" i="25"/>
  <c r="I10" i="25"/>
  <c r="I18" i="25"/>
  <c r="B13" i="25"/>
  <c r="F19" i="25" l="1"/>
  <c r="C19" i="25"/>
  <c r="C17" i="25"/>
  <c r="E18" i="25"/>
  <c r="C18" i="25"/>
  <c r="I8" i="25"/>
  <c r="F17" i="25"/>
  <c r="B19" i="25"/>
  <c r="E19" i="25"/>
  <c r="P8" i="25"/>
  <c r="F18" i="25"/>
  <c r="D17" i="25"/>
  <c r="E17" i="25"/>
  <c r="D19" i="25"/>
  <c r="D18" i="25"/>
  <c r="B18" i="25"/>
  <c r="B17" i="25"/>
</calcChain>
</file>

<file path=xl/sharedStrings.xml><?xml version="1.0" encoding="utf-8"?>
<sst xmlns="http://schemas.openxmlformats.org/spreadsheetml/2006/main" count="555" uniqueCount="161">
  <si>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</si>
  <si>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</si>
  <si>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</si>
  <si>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</si>
  <si>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</si>
  <si>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</si>
  <si>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</si>
  <si>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</si>
  <si>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</si>
  <si>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</si>
  <si>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</si>
  <si>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</si>
  <si>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</si>
  <si>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</si>
  <si>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</si>
  <si>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</si>
  <si>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</si>
  <si>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</si>
  <si>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</si>
  <si>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</si>
  <si>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</si>
  <si>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</si>
  <si>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</si>
  <si>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</si>
  <si>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</si>
  <si>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</si>
  <si>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</si>
  <si>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</si>
  <si>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</si>
  <si>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</si>
  <si>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</si>
  <si>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</si>
  <si>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</si>
  <si>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VI.</t>
  </si>
  <si>
    <t>T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</si>
  <si>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</si>
  <si>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</si>
  <si>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</si>
  <si>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</si>
  <si>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</si>
  <si>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</si>
  <si>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</si>
  <si>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</si>
  <si>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</si>
  <si>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</si>
  <si>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</si>
  <si>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</si>
  <si>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</si>
  <si>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DATUM:</t>
  </si>
  <si>
    <t>podpis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</si>
  <si>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</si>
  <si>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</si>
  <si>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</si>
  <si>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</si>
  <si>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</si>
  <si>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</si>
  <si>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</si>
  <si>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</si>
  <si>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</si>
  <si>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</si>
  <si>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VII.</t>
  </si>
  <si>
    <t>VIII.</t>
  </si>
  <si>
    <t>IX.</t>
  </si>
  <si>
    <t>X.</t>
  </si>
  <si>
    <t>3M</t>
  </si>
  <si>
    <t>A1</t>
  </si>
  <si>
    <t>B1</t>
  </si>
  <si>
    <t>hřiště č.</t>
  </si>
  <si>
    <t xml:space="preserve"> KATEGORIE:</t>
  </si>
  <si>
    <t xml:space="preserve"> UTKÁNÍ Č.:</t>
  </si>
  <si>
    <t xml:space="preserve"> SKUPINA:</t>
  </si>
  <si>
    <t xml:space="preserve"> HŘIŠTĚ Č.:</t>
  </si>
  <si>
    <t xml:space="preserve"> ZAČÁTEK:</t>
  </si>
  <si>
    <t xml:space="preserve"> KONEC:</t>
  </si>
  <si>
    <t xml:space="preserve"> ROZHODČÍ:</t>
  </si>
  <si>
    <t xml:space="preserve"> TRENÉR D:</t>
  </si>
  <si>
    <t xml:space="preserve"> KAPITÁN D:</t>
  </si>
  <si>
    <t xml:space="preserve"> TRENÉR H:</t>
  </si>
  <si>
    <t xml:space="preserve"> KAPITÁN H:</t>
  </si>
  <si>
    <t xml:space="preserve">Prezence PČNS mladší žáci - trojice - Bystřice nad Pernštejnem - 28.10.2019 </t>
  </si>
  <si>
    <t xml:space="preserve">PČNS mladších žáků trojice </t>
  </si>
  <si>
    <t>Bystřice nad Pernštejnem 28.10.2019</t>
  </si>
  <si>
    <t>MNK Modřice A</t>
  </si>
  <si>
    <t>TJ Slavoj Český Brod</t>
  </si>
  <si>
    <t>MNK Modřice B</t>
  </si>
  <si>
    <t>UNITOP SKP Žďár nad Sázavou A</t>
  </si>
  <si>
    <t>UNITOP SKP Žďár nad Sázavou B</t>
  </si>
  <si>
    <t>TJ Sokol Holice A</t>
  </si>
  <si>
    <t>Sokol Opočno MIX</t>
  </si>
  <si>
    <t>TJ Sokol Holice B</t>
  </si>
  <si>
    <t>Sokol Dolní Počernice </t>
  </si>
  <si>
    <t>MŽ3</t>
  </si>
  <si>
    <t>Bystřice nad Pernštejnem</t>
  </si>
  <si>
    <t>Mladší žáci - trojice</t>
  </si>
  <si>
    <t>PČNS</t>
  </si>
  <si>
    <t>B4</t>
  </si>
  <si>
    <t>B2</t>
  </si>
  <si>
    <t>A3</t>
  </si>
  <si>
    <t>A2</t>
  </si>
  <si>
    <t>B3</t>
  </si>
  <si>
    <t>A4</t>
  </si>
  <si>
    <t xml:space="preserve"> </t>
  </si>
  <si>
    <t>4.</t>
  </si>
  <si>
    <t>5.</t>
  </si>
  <si>
    <t>MNK MODŘICE A</t>
  </si>
  <si>
    <t>SOKOL OPOČNO MIX</t>
  </si>
  <si>
    <t>TJ PEKLO</t>
  </si>
  <si>
    <t>MNK MODŘICE B MIX</t>
  </si>
  <si>
    <t>UNITOP SKP ŽĎÁR NAD SÁZAVOU B</t>
  </si>
  <si>
    <t>TJ SLAVOJ ČESKÝ BROD</t>
  </si>
  <si>
    <t>TJ SOKOL HOLICE A</t>
  </si>
  <si>
    <t>UNITOP SKP ŽĎÁR NAD SÁZAVOU A</t>
  </si>
  <si>
    <t>2:0 (10:6, 10:1)</t>
  </si>
  <si>
    <t>0:2 (4:10, 8:10)</t>
  </si>
  <si>
    <t>0:2 (8:10, 6:10)</t>
  </si>
  <si>
    <t>SOKOL DOLNÍ POČERNICE</t>
  </si>
  <si>
    <t>M. Svoboda</t>
  </si>
  <si>
    <t>P. Iláš</t>
  </si>
  <si>
    <t>L. Trávníček</t>
  </si>
  <si>
    <t>A. Mrňa</t>
  </si>
  <si>
    <t>Svoboda</t>
  </si>
  <si>
    <t>P. Jarkovský</t>
  </si>
  <si>
    <t>M. Teplý</t>
  </si>
  <si>
    <t>J. Pavlišta</t>
  </si>
  <si>
    <t>Prachař</t>
  </si>
  <si>
    <t>F. Sládek</t>
  </si>
  <si>
    <t>A. Zapletalová</t>
  </si>
  <si>
    <t>F. Toman</t>
  </si>
  <si>
    <t>Sobotka</t>
  </si>
  <si>
    <t>O. Jirka</t>
  </si>
  <si>
    <t>D. Nastoupil</t>
  </si>
  <si>
    <t>V. Šedivý</t>
  </si>
  <si>
    <t>Líbal</t>
  </si>
  <si>
    <t>A. Kaděra</t>
  </si>
  <si>
    <t>O. Zapletal</t>
  </si>
  <si>
    <t>M. Mlejnek</t>
  </si>
  <si>
    <t>Kaděra</t>
  </si>
  <si>
    <t>J. Bálek</t>
  </si>
  <si>
    <t>A. Blažek</t>
  </si>
  <si>
    <t>M. Červenka</t>
  </si>
  <si>
    <t>Červenka</t>
  </si>
  <si>
    <t>A. Bukáček</t>
  </si>
  <si>
    <t>M. Sobotka</t>
  </si>
  <si>
    <t>M. Zapletal</t>
  </si>
  <si>
    <t>Sládek</t>
  </si>
  <si>
    <t>T. Jahoda</t>
  </si>
  <si>
    <t>F. Dlabka</t>
  </si>
  <si>
    <t>O. Tolar</t>
  </si>
  <si>
    <t>R. Dlabka</t>
  </si>
  <si>
    <t>M. Holeček</t>
  </si>
  <si>
    <t>M. Krunčík</t>
  </si>
  <si>
    <t>V. Prachař</t>
  </si>
  <si>
    <t>A. Kopecký</t>
  </si>
  <si>
    <t>Ježdík</t>
  </si>
  <si>
    <t>0:2 (5:10, 7:10)</t>
  </si>
  <si>
    <t>2:0 (10:8, 10:4)</t>
  </si>
  <si>
    <t>1:2 (2:10, 10:6, 8:10)</t>
  </si>
  <si>
    <t>2:0 (10:8, 10:7)</t>
  </si>
  <si>
    <t>2:0 (10:3, 10:7)</t>
  </si>
  <si>
    <t xml:space="preserve">TJ PEKLO </t>
  </si>
  <si>
    <t xml:space="preserve">TJ Peklo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</si>
</sst>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4"/>
      <color rgb="FF0070C0"/>
      <name val="Tahoma"/>
      <family val="2"/>
      <charset val="238"/>
    </font>
    <font>
      <sz val="8"/>
      <color theme="0"/>
      <name val="Arial CE"/>
      <charset val="238"/>
    </font>
    <font>
      <b/>
      <sz val="14"/>
      <color theme="1"/>
      <name val="Tahoma"/>
      <family val="2"/>
      <charset val="238"/>
    </font>
    <font>
      <b/>
      <sz val="12"/>
      <color theme="0"/>
      <name val="Arial CE"/>
      <charset val="238"/>
    </font>
    <font>
      <sz val="12"/>
      <color theme="0"/>
      <name val="Arial CE"/>
      <charset val="238"/>
    </font>
    <font>
      <sz val="10"/>
      <color theme="0"/>
      <name val="Arial CE"/>
      <charset val="238"/>
    </font>
    <font>
      <sz val="9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5D5D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</cellStyleXfs>
  <cellXfs count="477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6" xfId="0" applyFont="1" applyBorder="1" applyAlignment="1">
      <alignment horizontal="right"/>
    </xf>
    <xf numFmtId="0" fontId="5" fillId="0" borderId="0" xfId="1"/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1" xfId="1" applyFont="1" applyBorder="1" applyAlignment="1">
      <alignment horizontal="center" shrinkToFit="1"/>
    </xf>
    <xf numFmtId="0" fontId="5" fillId="0" borderId="2" xfId="1" applyFont="1" applyBorder="1" applyAlignment="1">
      <alignment shrinkToFit="1"/>
    </xf>
    <xf numFmtId="0" fontId="5" fillId="0" borderId="1" xfId="1" applyFont="1" applyBorder="1" applyAlignment="1">
      <alignment horizontal="left" shrinkToFit="1"/>
    </xf>
    <xf numFmtId="0" fontId="5" fillId="0" borderId="3" xfId="1" applyFont="1" applyBorder="1" applyAlignment="1">
      <alignment horizontal="center" shrinkToFit="1"/>
    </xf>
    <xf numFmtId="0" fontId="4" fillId="0" borderId="4" xfId="1" applyFont="1" applyBorder="1" applyAlignment="1">
      <alignment vertical="top" shrinkToFit="1"/>
    </xf>
    <xf numFmtId="0" fontId="2" fillId="0" borderId="34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4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4" xfId="1" applyFont="1" applyBorder="1" applyAlignment="1">
      <alignment shrinkToFit="1"/>
    </xf>
    <xf numFmtId="0" fontId="5" fillId="0" borderId="4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9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right" shrinkToFit="1"/>
    </xf>
    <xf numFmtId="0" fontId="3" fillId="0" borderId="1" xfId="1" applyFont="1" applyBorder="1" applyAlignment="1">
      <alignment horizontal="left" shrinkToFit="1"/>
    </xf>
    <xf numFmtId="0" fontId="0" fillId="0" borderId="26" xfId="0" applyBorder="1"/>
    <xf numFmtId="0" fontId="20" fillId="0" borderId="26" xfId="0" applyFont="1" applyBorder="1"/>
    <xf numFmtId="0" fontId="5" fillId="2" borderId="0" xfId="1" applyFill="1"/>
    <xf numFmtId="0" fontId="18" fillId="2" borderId="0" xfId="1" applyFont="1" applyFill="1"/>
    <xf numFmtId="0" fontId="25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6" xfId="0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6" xfId="0" applyFont="1" applyBorder="1"/>
    <xf numFmtId="0" fontId="5" fillId="2" borderId="0" xfId="1" applyFill="1" applyAlignment="1">
      <alignment horizontal="center"/>
    </xf>
    <xf numFmtId="0" fontId="39" fillId="0" borderId="0" xfId="1" applyFont="1"/>
    <xf numFmtId="0" fontId="38" fillId="0" borderId="0" xfId="1" applyFont="1" applyAlignment="1">
      <alignment horizontal="center"/>
    </xf>
    <xf numFmtId="0" fontId="18" fillId="3" borderId="26" xfId="1" applyFont="1" applyFill="1" applyBorder="1" applyAlignment="1">
      <alignment horizontal="center" vertical="center"/>
    </xf>
    <xf numFmtId="0" fontId="40" fillId="3" borderId="26" xfId="1" applyFont="1" applyFill="1" applyBorder="1" applyAlignment="1">
      <alignment horizontal="center" vertical="center"/>
    </xf>
    <xf numFmtId="49" fontId="39" fillId="0" borderId="26" xfId="1" applyNumberFormat="1" applyFont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39" fillId="0" borderId="28" xfId="1" applyFont="1" applyBorder="1" applyAlignment="1">
      <alignment horizontal="center" vertical="center"/>
    </xf>
    <xf numFmtId="0" fontId="39" fillId="3" borderId="28" xfId="1" applyFont="1" applyFill="1" applyBorder="1" applyAlignment="1">
      <alignment vertical="center"/>
    </xf>
    <xf numFmtId="0" fontId="19" fillId="3" borderId="27" xfId="1" applyFont="1" applyFill="1" applyBorder="1" applyAlignment="1">
      <alignment horizontal="center" vertical="center"/>
    </xf>
    <xf numFmtId="0" fontId="39" fillId="3" borderId="24" xfId="1" applyFont="1" applyFill="1" applyBorder="1" applyAlignment="1">
      <alignment vertical="center"/>
    </xf>
    <xf numFmtId="0" fontId="39" fillId="0" borderId="27" xfId="1" applyFont="1" applyBorder="1" applyAlignment="1">
      <alignment horizontal="center" vertical="center"/>
    </xf>
    <xf numFmtId="0" fontId="38" fillId="0" borderId="22" xfId="1" applyFont="1" applyBorder="1" applyAlignment="1">
      <alignment horizontal="center" vertical="center"/>
    </xf>
    <xf numFmtId="0" fontId="22" fillId="3" borderId="29" xfId="1" applyFont="1" applyFill="1" applyBorder="1" applyAlignment="1">
      <alignment horizontal="right" vertical="center"/>
    </xf>
    <xf numFmtId="0" fontId="22" fillId="3" borderId="24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3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Fill="1"/>
    <xf numFmtId="0" fontId="0" fillId="0" borderId="0" xfId="0" applyAlignment="1"/>
    <xf numFmtId="0" fontId="0" fillId="0" borderId="0" xfId="0" applyFont="1"/>
    <xf numFmtId="0" fontId="43" fillId="2" borderId="36" xfId="1" applyFont="1" applyFill="1" applyBorder="1"/>
    <xf numFmtId="0" fontId="43" fillId="2" borderId="29" xfId="1" applyFont="1" applyFill="1" applyBorder="1" applyAlignment="1"/>
    <xf numFmtId="0" fontId="43" fillId="2" borderId="26" xfId="1" applyFont="1" applyFill="1" applyBorder="1" applyAlignment="1">
      <alignment horizontal="center"/>
    </xf>
    <xf numFmtId="0" fontId="43" fillId="2" borderId="39" xfId="1" applyFont="1" applyFill="1" applyBorder="1" applyAlignment="1">
      <alignment horizontal="center"/>
    </xf>
    <xf numFmtId="0" fontId="43" fillId="2" borderId="28" xfId="1" applyFont="1" applyFill="1" applyBorder="1" applyAlignment="1">
      <alignment horizontal="center"/>
    </xf>
    <xf numFmtId="0" fontId="43" fillId="2" borderId="40" xfId="1" applyFont="1" applyFill="1" applyBorder="1" applyAlignment="1">
      <alignment horizontal="center"/>
    </xf>
    <xf numFmtId="0" fontId="43" fillId="2" borderId="32" xfId="1" applyFont="1" applyFill="1" applyBorder="1" applyAlignment="1">
      <alignment horizontal="center"/>
    </xf>
    <xf numFmtId="0" fontId="44" fillId="2" borderId="37" xfId="1" applyFont="1" applyFill="1" applyBorder="1"/>
    <xf numFmtId="0" fontId="2" fillId="0" borderId="26" xfId="3" applyBorder="1"/>
    <xf numFmtId="0" fontId="2" fillId="0" borderId="39" xfId="3" applyBorder="1"/>
    <xf numFmtId="0" fontId="2" fillId="0" borderId="28" xfId="3" applyBorder="1"/>
    <xf numFmtId="0" fontId="44" fillId="2" borderId="39" xfId="1" applyFont="1" applyFill="1" applyBorder="1" applyAlignment="1">
      <alignment horizontal="center"/>
    </xf>
    <xf numFmtId="0" fontId="44" fillId="2" borderId="28" xfId="1" applyFont="1" applyFill="1" applyBorder="1" applyAlignment="1">
      <alignment horizontal="center"/>
    </xf>
    <xf numFmtId="0" fontId="44" fillId="2" borderId="26" xfId="1" applyFont="1" applyFill="1" applyBorder="1" applyAlignment="1">
      <alignment horizontal="center"/>
    </xf>
    <xf numFmtId="0" fontId="2" fillId="0" borderId="40" xfId="3" applyBorder="1"/>
    <xf numFmtId="0" fontId="45" fillId="2" borderId="0" xfId="1" applyFont="1" applyFill="1"/>
    <xf numFmtId="0" fontId="2" fillId="0" borderId="41" xfId="3" applyBorder="1"/>
    <xf numFmtId="0" fontId="2" fillId="0" borderId="32" xfId="3" applyBorder="1"/>
    <xf numFmtId="0" fontId="2" fillId="0" borderId="31" xfId="3" applyBorder="1"/>
    <xf numFmtId="0" fontId="2" fillId="0" borderId="24" xfId="3" applyBorder="1"/>
    <xf numFmtId="0" fontId="44" fillId="2" borderId="24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6" fillId="0" borderId="46" xfId="0" applyFont="1" applyBorder="1" applyAlignment="1">
      <alignment horizontal="left" wrapText="1"/>
    </xf>
    <xf numFmtId="49" fontId="46" fillId="0" borderId="46" xfId="0" applyNumberFormat="1" applyFont="1" applyBorder="1" applyAlignment="1">
      <alignment horizontal="left" wrapText="1"/>
    </xf>
    <xf numFmtId="0" fontId="2" fillId="0" borderId="47" xfId="1" applyFont="1" applyBorder="1" applyAlignment="1">
      <alignment horizontal="left" shrinkToFit="1"/>
    </xf>
    <xf numFmtId="49" fontId="5" fillId="0" borderId="1" xfId="1" applyNumberFormat="1" applyFont="1" applyBorder="1" applyAlignment="1">
      <alignment horizontal="center" shrinkToFit="1"/>
    </xf>
    <xf numFmtId="49" fontId="3" fillId="0" borderId="1" xfId="1" applyNumberFormat="1" applyFont="1" applyBorder="1" applyAlignment="1">
      <alignment horizontal="center" shrinkToFit="1"/>
    </xf>
    <xf numFmtId="0" fontId="9" fillId="0" borderId="0" xfId="0" applyFont="1" applyBorder="1"/>
    <xf numFmtId="0" fontId="48" fillId="0" borderId="0" xfId="0" applyFont="1"/>
    <xf numFmtId="0" fontId="9" fillId="0" borderId="48" xfId="0" applyFont="1" applyBorder="1"/>
    <xf numFmtId="0" fontId="50" fillId="0" borderId="43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/>
    <xf numFmtId="0" fontId="48" fillId="0" borderId="17" xfId="0" applyFont="1" applyBorder="1" applyAlignment="1">
      <alignment horizontal="center" vertical="center"/>
    </xf>
    <xf numFmtId="0" fontId="50" fillId="3" borderId="18" xfId="0" applyFont="1" applyFill="1" applyBorder="1"/>
    <xf numFmtId="0" fontId="50" fillId="3" borderId="50" xfId="0" applyFont="1" applyFill="1" applyBorder="1"/>
    <xf numFmtId="0" fontId="48" fillId="0" borderId="51" xfId="0" applyFont="1" applyBorder="1" applyAlignment="1">
      <alignment horizontal="center" vertical="center"/>
    </xf>
    <xf numFmtId="0" fontId="50" fillId="0" borderId="40" xfId="0" applyFont="1" applyBorder="1"/>
    <xf numFmtId="0" fontId="50" fillId="0" borderId="26" xfId="0" applyFont="1" applyBorder="1"/>
    <xf numFmtId="0" fontId="50" fillId="0" borderId="39" xfId="0" applyFont="1" applyBorder="1"/>
    <xf numFmtId="0" fontId="50" fillId="3" borderId="22" xfId="0" applyFont="1" applyFill="1" applyBorder="1"/>
    <xf numFmtId="0" fontId="50" fillId="3" borderId="52" xfId="0" applyFont="1" applyFill="1" applyBorder="1"/>
    <xf numFmtId="0" fontId="50" fillId="0" borderId="28" xfId="0" applyFont="1" applyBorder="1"/>
    <xf numFmtId="0" fontId="48" fillId="0" borderId="55" xfId="0" applyFont="1" applyBorder="1" applyAlignment="1">
      <alignment horizontal="center" vertical="center"/>
    </xf>
    <xf numFmtId="0" fontId="50" fillId="0" borderId="43" xfId="0" applyFont="1" applyBorder="1"/>
    <xf numFmtId="0" fontId="50" fillId="0" borderId="31" xfId="0" applyFont="1" applyBorder="1"/>
    <xf numFmtId="0" fontId="50" fillId="0" borderId="42" xfId="0" applyFont="1" applyBorder="1"/>
    <xf numFmtId="0" fontId="50" fillId="3" borderId="24" xfId="0" applyFont="1" applyFill="1" applyBorder="1"/>
    <xf numFmtId="0" fontId="50" fillId="3" borderId="56" xfId="0" applyFont="1" applyFill="1" applyBorder="1"/>
    <xf numFmtId="0" fontId="50" fillId="0" borderId="57" xfId="0" applyFont="1" applyBorder="1"/>
    <xf numFmtId="0" fontId="50" fillId="0" borderId="44" xfId="0" applyFont="1" applyBorder="1"/>
    <xf numFmtId="0" fontId="48" fillId="0" borderId="0" xfId="0" applyFont="1" applyBorder="1" applyAlignment="1">
      <alignment horizontal="left" vertical="top" indent="1"/>
    </xf>
    <xf numFmtId="0" fontId="50" fillId="0" borderId="0" xfId="0" applyFont="1" applyBorder="1"/>
    <xf numFmtId="0" fontId="50" fillId="0" borderId="3" xfId="0" applyFont="1" applyBorder="1"/>
    <xf numFmtId="0" fontId="50" fillId="3" borderId="60" xfId="0" applyFont="1" applyFill="1" applyBorder="1"/>
    <xf numFmtId="0" fontId="48" fillId="0" borderId="61" xfId="0" applyFont="1" applyBorder="1"/>
    <xf numFmtId="0" fontId="50" fillId="3" borderId="61" xfId="0" applyFont="1" applyFill="1" applyBorder="1"/>
    <xf numFmtId="0" fontId="50" fillId="0" borderId="7" xfId="0" applyFont="1" applyBorder="1"/>
    <xf numFmtId="0" fontId="50" fillId="0" borderId="11" xfId="0" applyFont="1" applyBorder="1"/>
    <xf numFmtId="0" fontId="48" fillId="0" borderId="0" xfId="0" applyFont="1" applyBorder="1"/>
    <xf numFmtId="0" fontId="50" fillId="0" borderId="0" xfId="0" applyFont="1" applyBorder="1" applyAlignment="1">
      <alignment horizontal="center" vertical="center" textRotation="90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textRotation="90"/>
    </xf>
    <xf numFmtId="0" fontId="50" fillId="0" borderId="0" xfId="0" applyFont="1" applyFill="1" applyBorder="1"/>
    <xf numFmtId="0" fontId="0" fillId="0" borderId="26" xfId="0" applyFill="1" applyBorder="1"/>
    <xf numFmtId="0" fontId="32" fillId="0" borderId="48" xfId="0" applyFont="1" applyBorder="1" applyAlignment="1">
      <alignment horizontal="center"/>
    </xf>
    <xf numFmtId="0" fontId="13" fillId="0" borderId="35" xfId="0" applyFont="1" applyBorder="1"/>
    <xf numFmtId="0" fontId="15" fillId="0" borderId="32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0" fontId="13" fillId="0" borderId="32" xfId="0" applyFont="1" applyFill="1" applyBorder="1" applyAlignment="1">
      <alignment horizontal="left"/>
    </xf>
    <xf numFmtId="0" fontId="13" fillId="0" borderId="32" xfId="0" applyFont="1" applyFill="1" applyBorder="1"/>
    <xf numFmtId="0" fontId="0" fillId="0" borderId="26" xfId="0" applyFill="1" applyBorder="1" applyAlignment="1">
      <alignment horizontal="left"/>
    </xf>
    <xf numFmtId="0" fontId="13" fillId="0" borderId="26" xfId="0" applyFont="1" applyFill="1" applyBorder="1"/>
    <xf numFmtId="0" fontId="13" fillId="0" borderId="26" xfId="0" applyFont="1" applyFill="1" applyBorder="1" applyAlignment="1">
      <alignment horizontal="left"/>
    </xf>
    <xf numFmtId="0" fontId="40" fillId="3" borderId="27" xfId="1" applyFont="1" applyFill="1" applyBorder="1" applyAlignment="1">
      <alignment horizontal="center" vertical="center"/>
    </xf>
    <xf numFmtId="0" fontId="2" fillId="0" borderId="65" xfId="3" applyBorder="1"/>
    <xf numFmtId="0" fontId="2" fillId="0" borderId="27" xfId="3" applyBorder="1"/>
    <xf numFmtId="0" fontId="2" fillId="0" borderId="29" xfId="3" applyBorder="1"/>
    <xf numFmtId="0" fontId="2" fillId="0" borderId="66" xfId="3" applyBorder="1"/>
    <xf numFmtId="0" fontId="2" fillId="0" borderId="30" xfId="3" applyBorder="1"/>
    <xf numFmtId="20" fontId="5" fillId="0" borderId="67" xfId="1" applyNumberFormat="1" applyFont="1" applyBorder="1" applyAlignment="1">
      <alignment horizontal="left" shrinkToFit="1"/>
    </xf>
    <xf numFmtId="0" fontId="5" fillId="0" borderId="68" xfId="1" applyBorder="1" applyAlignment="1">
      <alignment shrinkToFit="1"/>
    </xf>
    <xf numFmtId="0" fontId="5" fillId="0" borderId="67" xfId="1" applyFont="1" applyBorder="1" applyAlignment="1">
      <alignment horizontal="left" shrinkToFit="1"/>
    </xf>
    <xf numFmtId="0" fontId="1" fillId="0" borderId="69" xfId="1" applyFont="1" applyBorder="1" applyAlignment="1">
      <alignment horizontal="left" shrinkToFit="1"/>
    </xf>
    <xf numFmtId="49" fontId="39" fillId="0" borderId="0" xfId="1" applyNumberFormat="1" applyFont="1"/>
    <xf numFmtId="49" fontId="39" fillId="3" borderId="28" xfId="1" applyNumberFormat="1" applyFont="1" applyFill="1" applyBorder="1" applyAlignment="1">
      <alignment vertical="center"/>
    </xf>
    <xf numFmtId="0" fontId="32" fillId="0" borderId="18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5" fillId="3" borderId="10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27" xfId="3" applyFont="1" applyFill="1" applyBorder="1"/>
    <xf numFmtId="0" fontId="2" fillId="0" borderId="40" xfId="3" applyFont="1" applyBorder="1"/>
    <xf numFmtId="0" fontId="2" fillId="0" borderId="26" xfId="3" applyFont="1" applyBorder="1"/>
    <xf numFmtId="0" fontId="2" fillId="0" borderId="39" xfId="3" applyFont="1" applyBorder="1"/>
    <xf numFmtId="0" fontId="2" fillId="0" borderId="28" xfId="3" applyFont="1" applyBorder="1"/>
    <xf numFmtId="0" fontId="2" fillId="2" borderId="39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43" fillId="2" borderId="39" xfId="1" applyFont="1" applyFill="1" applyBorder="1" applyAlignment="1">
      <alignment horizontal="right"/>
    </xf>
    <xf numFmtId="0" fontId="43" fillId="2" borderId="40" xfId="1" applyFont="1" applyFill="1" applyBorder="1" applyAlignment="1">
      <alignment horizontal="right"/>
    </xf>
    <xf numFmtId="0" fontId="2" fillId="0" borderId="65" xfId="3" applyBorder="1" applyAlignment="1">
      <alignment horizontal="left"/>
    </xf>
    <xf numFmtId="0" fontId="2" fillId="0" borderId="27" xfId="3" applyBorder="1" applyAlignment="1">
      <alignment horizontal="left"/>
    </xf>
    <xf numFmtId="0" fontId="2" fillId="0" borderId="41" xfId="3" applyBorder="1" applyAlignment="1">
      <alignment horizontal="left"/>
    </xf>
    <xf numFmtId="0" fontId="2" fillId="0" borderId="30" xfId="3" applyBorder="1" applyAlignment="1">
      <alignment horizontal="left"/>
    </xf>
    <xf numFmtId="0" fontId="2" fillId="0" borderId="29" xfId="3" applyBorder="1" applyAlignment="1">
      <alignment horizontal="left"/>
    </xf>
    <xf numFmtId="0" fontId="2" fillId="0" borderId="70" xfId="3" applyBorder="1"/>
    <xf numFmtId="0" fontId="2" fillId="0" borderId="71" xfId="3" applyBorder="1"/>
    <xf numFmtId="0" fontId="2" fillId="0" borderId="26" xfId="3" applyBorder="1" applyAlignment="1">
      <alignment horizontal="left"/>
    </xf>
    <xf numFmtId="0" fontId="53" fillId="0" borderId="27" xfId="0" applyFont="1" applyFill="1" applyBorder="1"/>
    <xf numFmtId="0" fontId="2" fillId="2" borderId="26" xfId="1" applyFont="1" applyFill="1" applyBorder="1" applyAlignment="1">
      <alignment horizontal="left"/>
    </xf>
    <xf numFmtId="0" fontId="2" fillId="2" borderId="28" xfId="1" applyFont="1" applyFill="1" applyBorder="1" applyAlignment="1">
      <alignment horizontal="right"/>
    </xf>
    <xf numFmtId="0" fontId="54" fillId="7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49" fillId="0" borderId="6" xfId="0" applyFont="1" applyBorder="1" applyAlignment="1">
      <alignment horizontal="center"/>
    </xf>
    <xf numFmtId="0" fontId="19" fillId="3" borderId="29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48" fillId="0" borderId="72" xfId="0" applyFont="1" applyBorder="1"/>
    <xf numFmtId="0" fontId="50" fillId="0" borderId="77" xfId="0" applyFont="1" applyBorder="1"/>
    <xf numFmtId="0" fontId="50" fillId="0" borderId="71" xfId="0" applyFont="1" applyBorder="1"/>
    <xf numFmtId="0" fontId="51" fillId="0" borderId="78" xfId="0" applyFont="1" applyBorder="1"/>
    <xf numFmtId="0" fontId="50" fillId="0" borderId="78" xfId="0" applyFont="1" applyBorder="1"/>
    <xf numFmtId="0" fontId="50" fillId="0" borderId="79" xfId="0" applyFont="1" applyBorder="1"/>
    <xf numFmtId="0" fontId="48" fillId="0" borderId="7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5" fillId="3" borderId="11" xfId="0" applyFont="1" applyFill="1" applyBorder="1" applyAlignment="1">
      <alignment horizontal="center"/>
    </xf>
    <xf numFmtId="0" fontId="35" fillId="3" borderId="75" xfId="0" applyFont="1" applyFill="1" applyBorder="1" applyAlignment="1">
      <alignment horizontal="center"/>
    </xf>
    <xf numFmtId="0" fontId="43" fillId="2" borderId="39" xfId="1" applyFont="1" applyFill="1" applyBorder="1" applyAlignment="1"/>
    <xf numFmtId="0" fontId="56" fillId="0" borderId="27" xfId="1" applyFont="1" applyBorder="1" applyAlignment="1">
      <alignment horizontal="center"/>
    </xf>
    <xf numFmtId="0" fontId="56" fillId="0" borderId="28" xfId="1" applyFont="1" applyBorder="1" applyAlignment="1">
      <alignment horizontal="center"/>
    </xf>
    <xf numFmtId="0" fontId="60" fillId="0" borderId="77" xfId="0" applyFont="1" applyBorder="1" applyAlignment="1">
      <alignment horizontal="center" vertical="center" textRotation="90"/>
    </xf>
    <xf numFmtId="0" fontId="60" fillId="3" borderId="50" xfId="0" applyFont="1" applyFill="1" applyBorder="1" applyAlignment="1">
      <alignment horizontal="center" vertical="center"/>
    </xf>
    <xf numFmtId="0" fontId="60" fillId="3" borderId="50" xfId="0" applyFont="1" applyFill="1" applyBorder="1"/>
    <xf numFmtId="0" fontId="60" fillId="0" borderId="45" xfId="0" applyFont="1" applyBorder="1" applyAlignment="1">
      <alignment horizontal="center" vertical="center" textRotation="90"/>
    </xf>
    <xf numFmtId="0" fontId="60" fillId="3" borderId="56" xfId="0" applyFont="1" applyFill="1" applyBorder="1" applyAlignment="1">
      <alignment horizontal="center" vertical="center"/>
    </xf>
    <xf numFmtId="0" fontId="60" fillId="3" borderId="60" xfId="0" applyFont="1" applyFill="1" applyBorder="1"/>
    <xf numFmtId="0" fontId="60" fillId="0" borderId="62" xfId="0" applyFont="1" applyBorder="1" applyAlignment="1">
      <alignment horizontal="center" vertical="center" textRotation="90"/>
    </xf>
    <xf numFmtId="0" fontId="60" fillId="3" borderId="61" xfId="0" applyFont="1" applyFill="1" applyBorder="1" applyAlignment="1">
      <alignment horizontal="center" vertical="center"/>
    </xf>
    <xf numFmtId="0" fontId="60" fillId="3" borderId="61" xfId="0" applyFont="1" applyFill="1" applyBorder="1"/>
    <xf numFmtId="0" fontId="16" fillId="0" borderId="0" xfId="0" applyFont="1" applyBorder="1" applyAlignment="1">
      <alignment horizontal="center"/>
    </xf>
    <xf numFmtId="0" fontId="14" fillId="5" borderId="29" xfId="1" applyFont="1" applyFill="1" applyBorder="1" applyAlignment="1">
      <alignment horizontal="center" vertical="center" wrapText="1"/>
    </xf>
    <xf numFmtId="0" fontId="14" fillId="5" borderId="24" xfId="1" applyFont="1" applyFill="1" applyBorder="1" applyAlignment="1">
      <alignment horizontal="center" vertical="center" wrapText="1"/>
    </xf>
    <xf numFmtId="0" fontId="14" fillId="5" borderId="35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30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0" fontId="32" fillId="4" borderId="17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8" fillId="3" borderId="16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10" fontId="29" fillId="3" borderId="16" xfId="0" applyNumberFormat="1" applyFont="1" applyFill="1" applyBorder="1" applyAlignment="1">
      <alignment horizontal="center" vertical="center" wrapText="1"/>
    </xf>
    <xf numFmtId="10" fontId="29" fillId="3" borderId="5" xfId="0" applyNumberFormat="1" applyFont="1" applyFill="1" applyBorder="1" applyAlignment="1">
      <alignment horizontal="center" vertical="center" wrapText="1"/>
    </xf>
    <xf numFmtId="10" fontId="29" fillId="3" borderId="12" xfId="0" applyNumberFormat="1" applyFont="1" applyFill="1" applyBorder="1" applyAlignment="1">
      <alignment horizontal="center" vertical="center" wrapText="1"/>
    </xf>
    <xf numFmtId="10" fontId="29" fillId="3" borderId="4" xfId="0" applyNumberFormat="1" applyFont="1" applyFill="1" applyBorder="1" applyAlignment="1">
      <alignment horizontal="center" vertical="center" wrapText="1"/>
    </xf>
    <xf numFmtId="10" fontId="29" fillId="3" borderId="0" xfId="0" applyNumberFormat="1" applyFont="1" applyFill="1" applyBorder="1" applyAlignment="1">
      <alignment horizontal="center" vertical="center" wrapText="1"/>
    </xf>
    <xf numFmtId="10" fontId="29" fillId="3" borderId="3" xfId="0" applyNumberFormat="1" applyFont="1" applyFill="1" applyBorder="1" applyAlignment="1">
      <alignment horizontal="center" vertical="center" wrapText="1"/>
    </xf>
    <xf numFmtId="10" fontId="29" fillId="3" borderId="6" xfId="0" applyNumberFormat="1" applyFont="1" applyFill="1" applyBorder="1" applyAlignment="1">
      <alignment horizontal="center" vertical="center" wrapText="1"/>
    </xf>
    <xf numFmtId="10" fontId="29" fillId="3" borderId="7" xfId="0" applyNumberFormat="1" applyFont="1" applyFill="1" applyBorder="1" applyAlignment="1">
      <alignment horizontal="center" vertical="center" wrapText="1"/>
    </xf>
    <xf numFmtId="10" fontId="29" fillId="3" borderId="11" xfId="0" applyNumberFormat="1" applyFont="1" applyFill="1" applyBorder="1" applyAlignment="1">
      <alignment horizontal="center" vertical="center" wrapText="1"/>
    </xf>
    <xf numFmtId="0" fontId="41" fillId="3" borderId="8" xfId="0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57" fillId="3" borderId="8" xfId="0" applyFont="1" applyFill="1" applyBorder="1" applyAlignment="1">
      <alignment horizontal="center" vertical="center" wrapText="1"/>
    </xf>
    <xf numFmtId="0" fontId="57" fillId="3" borderId="19" xfId="0" applyFont="1" applyFill="1" applyBorder="1" applyAlignment="1">
      <alignment horizontal="center" vertical="center" wrapText="1"/>
    </xf>
    <xf numFmtId="0" fontId="57" fillId="3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35" fillId="3" borderId="20" xfId="0" applyFont="1" applyFill="1" applyBorder="1" applyAlignment="1">
      <alignment horizontal="center"/>
    </xf>
    <xf numFmtId="0" fontId="35" fillId="3" borderId="21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/>
    </xf>
    <xf numFmtId="0" fontId="35" fillId="3" borderId="6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7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0" fontId="34" fillId="3" borderId="9" xfId="0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10" fontId="34" fillId="3" borderId="16" xfId="0" applyNumberFormat="1" applyFont="1" applyFill="1" applyBorder="1" applyAlignment="1">
      <alignment horizontal="center" vertical="center" wrapText="1"/>
    </xf>
    <xf numFmtId="10" fontId="34" fillId="3" borderId="5" xfId="0" applyNumberFormat="1" applyFont="1" applyFill="1" applyBorder="1" applyAlignment="1">
      <alignment horizontal="center" vertical="center" wrapText="1"/>
    </xf>
    <xf numFmtId="10" fontId="34" fillId="3" borderId="12" xfId="0" applyNumberFormat="1" applyFont="1" applyFill="1" applyBorder="1" applyAlignment="1">
      <alignment horizontal="center" vertical="center" wrapText="1"/>
    </xf>
    <xf numFmtId="10" fontId="34" fillId="3" borderId="4" xfId="0" applyNumberFormat="1" applyFont="1" applyFill="1" applyBorder="1" applyAlignment="1">
      <alignment horizontal="center" vertical="center" wrapText="1"/>
    </xf>
    <xf numFmtId="10" fontId="34" fillId="3" borderId="0" xfId="0" applyNumberFormat="1" applyFont="1" applyFill="1" applyBorder="1" applyAlignment="1">
      <alignment horizontal="center" vertical="center" wrapText="1"/>
    </xf>
    <xf numFmtId="10" fontId="34" fillId="3" borderId="3" xfId="0" applyNumberFormat="1" applyFont="1" applyFill="1" applyBorder="1" applyAlignment="1">
      <alignment horizontal="center" vertical="center" wrapText="1"/>
    </xf>
    <xf numFmtId="10" fontId="34" fillId="3" borderId="6" xfId="0" applyNumberFormat="1" applyFont="1" applyFill="1" applyBorder="1" applyAlignment="1">
      <alignment horizontal="center" vertical="center" wrapText="1"/>
    </xf>
    <xf numFmtId="10" fontId="34" fillId="3" borderId="7" xfId="0" applyNumberFormat="1" applyFont="1" applyFill="1" applyBorder="1" applyAlignment="1">
      <alignment horizontal="center" vertical="center" wrapText="1"/>
    </xf>
    <xf numFmtId="10" fontId="34" fillId="3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8" fillId="3" borderId="76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9" fillId="3" borderId="49" xfId="0" applyFont="1" applyFill="1" applyBorder="1" applyAlignment="1">
      <alignment horizontal="center" vertical="center"/>
    </xf>
    <xf numFmtId="0" fontId="29" fillId="3" borderId="81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10" fontId="29" fillId="3" borderId="81" xfId="0" applyNumberFormat="1" applyFont="1" applyFill="1" applyBorder="1" applyAlignment="1">
      <alignment horizontal="center" vertical="center" wrapText="1"/>
    </xf>
    <xf numFmtId="10" fontId="29" fillId="3" borderId="49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1" fillId="3" borderId="76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4" borderId="81" xfId="0" applyFont="1" applyFill="1" applyBorder="1" applyAlignment="1">
      <alignment horizontal="center" vertical="center"/>
    </xf>
    <xf numFmtId="0" fontId="32" fillId="4" borderId="17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28" fillId="3" borderId="81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1" fillId="3" borderId="81" xfId="0" applyFont="1" applyFill="1" applyBorder="1" applyAlignment="1">
      <alignment horizontal="center" vertical="center"/>
    </xf>
    <xf numFmtId="0" fontId="31" fillId="3" borderId="49" xfId="0" applyFont="1" applyFill="1" applyBorder="1" applyAlignment="1">
      <alignment horizontal="center" vertical="center"/>
    </xf>
    <xf numFmtId="0" fontId="35" fillId="3" borderId="73" xfId="0" applyFont="1" applyFill="1" applyBorder="1" applyAlignment="1">
      <alignment horizontal="center"/>
    </xf>
    <xf numFmtId="0" fontId="35" fillId="3" borderId="74" xfId="0" applyFont="1" applyFill="1" applyBorder="1" applyAlignment="1">
      <alignment horizontal="center"/>
    </xf>
    <xf numFmtId="0" fontId="35" fillId="3" borderId="75" xfId="0" applyFont="1" applyFill="1" applyBorder="1" applyAlignment="1">
      <alignment horizontal="center"/>
    </xf>
    <xf numFmtId="0" fontId="32" fillId="4" borderId="5" xfId="0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center" vertical="center"/>
    </xf>
    <xf numFmtId="0" fontId="32" fillId="4" borderId="49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42" fillId="4" borderId="76" xfId="0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55" fillId="3" borderId="76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/>
    </xf>
    <xf numFmtId="10" fontId="34" fillId="3" borderId="81" xfId="0" applyNumberFormat="1" applyFont="1" applyFill="1" applyBorder="1" applyAlignment="1">
      <alignment horizontal="center" vertical="center" wrapText="1"/>
    </xf>
    <xf numFmtId="10" fontId="34" fillId="3" borderId="49" xfId="0" applyNumberFormat="1" applyFont="1" applyFill="1" applyBorder="1" applyAlignment="1">
      <alignment horizontal="center" vertical="center" wrapText="1"/>
    </xf>
    <xf numFmtId="0" fontId="30" fillId="3" borderId="81" xfId="0" applyFont="1" applyFill="1" applyBorder="1" applyAlignment="1">
      <alignment horizontal="center" vertical="center"/>
    </xf>
    <xf numFmtId="0" fontId="30" fillId="3" borderId="49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 wrapText="1"/>
    </xf>
    <xf numFmtId="0" fontId="18" fillId="3" borderId="27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59" fillId="0" borderId="48" xfId="0" applyFont="1" applyBorder="1" applyAlignment="1">
      <alignment horizontal="center"/>
    </xf>
    <xf numFmtId="0" fontId="59" fillId="0" borderId="4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0" fontId="49" fillId="0" borderId="7" xfId="0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9" fillId="0" borderId="7" xfId="0" applyFont="1" applyBorder="1" applyAlignment="1">
      <alignment horizontal="center"/>
    </xf>
    <xf numFmtId="0" fontId="59" fillId="0" borderId="11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58" fillId="0" borderId="48" xfId="0" applyFont="1" applyBorder="1" applyAlignment="1">
      <alignment horizontal="center"/>
    </xf>
    <xf numFmtId="0" fontId="58" fillId="0" borderId="49" xfId="0" applyFont="1" applyBorder="1" applyAlignment="1">
      <alignment horizontal="center"/>
    </xf>
    <xf numFmtId="0" fontId="50" fillId="0" borderId="80" xfId="0" applyFont="1" applyBorder="1" applyAlignment="1">
      <alignment horizontal="center"/>
    </xf>
    <xf numFmtId="0" fontId="50" fillId="0" borderId="53" xfId="0" applyFont="1" applyBorder="1" applyAlignment="1">
      <alignment horizontal="center"/>
    </xf>
    <xf numFmtId="0" fontId="50" fillId="0" borderId="58" xfId="0" applyFont="1" applyBorder="1" applyAlignment="1">
      <alignment horizontal="center"/>
    </xf>
    <xf numFmtId="0" fontId="50" fillId="0" borderId="63" xfId="0" applyFont="1" applyBorder="1" applyAlignment="1">
      <alignment horizontal="center"/>
    </xf>
    <xf numFmtId="0" fontId="50" fillId="0" borderId="54" xfId="0" applyFont="1" applyBorder="1" applyAlignment="1">
      <alignment horizontal="center"/>
    </xf>
    <xf numFmtId="0" fontId="50" fillId="0" borderId="59" xfId="0" applyFont="1" applyBorder="1" applyAlignment="1">
      <alignment horizontal="center"/>
    </xf>
    <xf numFmtId="0" fontId="48" fillId="0" borderId="76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72" xfId="0" applyFont="1" applyBorder="1" applyAlignment="1">
      <alignment horizontal="left"/>
    </xf>
    <xf numFmtId="0" fontId="48" fillId="0" borderId="48" xfId="0" applyFont="1" applyBorder="1" applyAlignment="1">
      <alignment horizontal="left"/>
    </xf>
    <xf numFmtId="0" fontId="48" fillId="0" borderId="49" xfId="0" applyFont="1" applyBorder="1" applyAlignment="1">
      <alignment horizontal="left"/>
    </xf>
    <xf numFmtId="0" fontId="48" fillId="3" borderId="76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0" fontId="48" fillId="0" borderId="73" xfId="0" applyFont="1" applyBorder="1" applyAlignment="1">
      <alignment horizontal="center"/>
    </xf>
    <xf numFmtId="0" fontId="48" fillId="0" borderId="75" xfId="0" applyFont="1" applyBorder="1" applyAlignment="1">
      <alignment horizontal="center"/>
    </xf>
    <xf numFmtId="0" fontId="61" fillId="0" borderId="6" xfId="0" applyFont="1" applyBorder="1" applyAlignment="1">
      <alignment horizontal="center" wrapText="1"/>
    </xf>
    <xf numFmtId="0" fontId="61" fillId="0" borderId="7" xfId="0" applyFont="1" applyBorder="1" applyAlignment="1">
      <alignment horizontal="center" wrapText="1"/>
    </xf>
    <xf numFmtId="0" fontId="61" fillId="0" borderId="11" xfId="0" applyFont="1" applyBorder="1" applyAlignment="1">
      <alignment horizontal="center" wrapText="1"/>
    </xf>
    <xf numFmtId="0" fontId="23" fillId="6" borderId="49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48" fillId="0" borderId="72" xfId="0" applyFont="1" applyBorder="1" applyAlignment="1">
      <alignment horizontal="left" vertical="center"/>
    </xf>
    <xf numFmtId="0" fontId="48" fillId="0" borderId="48" xfId="0" applyFont="1" applyBorder="1" applyAlignment="1">
      <alignment horizontal="left" vertical="center"/>
    </xf>
    <xf numFmtId="0" fontId="48" fillId="0" borderId="49" xfId="0" applyFont="1" applyBorder="1" applyAlignment="1">
      <alignment horizontal="left" vertical="center"/>
    </xf>
    <xf numFmtId="0" fontId="48" fillId="0" borderId="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2" fillId="0" borderId="72" xfId="0" applyFont="1" applyBorder="1" applyAlignment="1">
      <alignment horizontal="left" vertical="center"/>
    </xf>
    <xf numFmtId="0" fontId="52" fillId="0" borderId="48" xfId="0" applyFont="1" applyBorder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48" fillId="0" borderId="72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14" fontId="11" fillId="0" borderId="48" xfId="0" applyNumberFormat="1" applyFont="1" applyBorder="1" applyAlignment="1">
      <alignment horizontal="center" vertical="center"/>
    </xf>
    <xf numFmtId="14" fontId="11" fillId="0" borderId="49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58" fillId="0" borderId="48" xfId="0" applyFont="1" applyBorder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47" fillId="0" borderId="0" xfId="0" applyFont="1" applyBorder="1" applyAlignment="1">
      <alignment horizontal="center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</xdr:colOff>
      <xdr:row>6</xdr:row>
      <xdr:rowOff>127635</xdr:rowOff>
    </xdr:from>
    <xdr:to>
      <xdr:col>4</xdr:col>
      <xdr:colOff>242219</xdr:colOff>
      <xdr:row>9</xdr:row>
      <xdr:rowOff>84659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46875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95250</xdr:rowOff>
    </xdr:from>
    <xdr:to>
      <xdr:col>10</xdr:col>
      <xdr:colOff>221264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29908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135767</xdr:rowOff>
    </xdr:from>
    <xdr:to>
      <xdr:col>16</xdr:col>
      <xdr:colOff>236853</xdr:colOff>
      <xdr:row>25</xdr:row>
      <xdr:rowOff>86102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8584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6</xdr:row>
      <xdr:rowOff>152400</xdr:rowOff>
    </xdr:from>
    <xdr:to>
      <xdr:col>4</xdr:col>
      <xdr:colOff>251177</xdr:colOff>
      <xdr:row>9</xdr:row>
      <xdr:rowOff>107277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796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121920</xdr:rowOff>
    </xdr:from>
    <xdr:to>
      <xdr:col>10</xdr:col>
      <xdr:colOff>220697</xdr:colOff>
      <xdr:row>17</xdr:row>
      <xdr:rowOff>76797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</xdr:colOff>
      <xdr:row>22</xdr:row>
      <xdr:rowOff>144780</xdr:rowOff>
    </xdr:from>
    <xdr:to>
      <xdr:col>16</xdr:col>
      <xdr:colOff>243557</xdr:colOff>
      <xdr:row>25</xdr:row>
      <xdr:rowOff>84417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020" y="45948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6</xdr:row>
      <xdr:rowOff>120015</xdr:rowOff>
    </xdr:from>
    <xdr:to>
      <xdr:col>4</xdr:col>
      <xdr:colOff>234599</xdr:colOff>
      <xdr:row>9</xdr:row>
      <xdr:rowOff>77039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9855" y="146113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91440</xdr:colOff>
      <xdr:row>14</xdr:row>
      <xdr:rowOff>131445</xdr:rowOff>
    </xdr:from>
    <xdr:to>
      <xdr:col>10</xdr:col>
      <xdr:colOff>251744</xdr:colOff>
      <xdr:row>17</xdr:row>
      <xdr:rowOff>88469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840" y="302704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78088</xdr:colOff>
      <xdr:row>22</xdr:row>
      <xdr:rowOff>158627</xdr:rowOff>
    </xdr:from>
    <xdr:to>
      <xdr:col>16</xdr:col>
      <xdr:colOff>244473</xdr:colOff>
      <xdr:row>25</xdr:row>
      <xdr:rowOff>108962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7328" y="46087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121920</xdr:rowOff>
    </xdr:from>
    <xdr:to>
      <xdr:col>4</xdr:col>
      <xdr:colOff>243557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144780</xdr:rowOff>
    </xdr:from>
    <xdr:to>
      <xdr:col>10</xdr:col>
      <xdr:colOff>243557</xdr:colOff>
      <xdr:row>17</xdr:row>
      <xdr:rowOff>99657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18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144780</xdr:rowOff>
    </xdr:from>
    <xdr:to>
      <xdr:col>16</xdr:col>
      <xdr:colOff>235937</xdr:colOff>
      <xdr:row>25</xdr:row>
      <xdr:rowOff>84417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948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p01\divisions\DOCUME~1\User\LOCALS~1\Temp\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F34" sqref="F34"/>
    </sheetView>
  </sheetViews>
  <sheetFormatPr defaultRowHeight="15" x14ac:dyDescent="0.25"/>
  <cols>
    <col min="1" max="1" width="3.7109375" customWidth="1"/>
    <col min="2" max="2" width="11.28515625" customWidth="1"/>
    <col min="3" max="3" width="6" bestFit="1" customWidth="1"/>
    <col min="4" max="4" width="6.85546875" bestFit="1" customWidth="1"/>
    <col min="5" max="5" width="41.7109375" customWidth="1"/>
    <col min="6" max="6" width="35.42578125" bestFit="1" customWidth="1"/>
    <col min="7" max="7" width="6.28515625" customWidth="1"/>
    <col min="9" max="9" width="15.5703125" customWidth="1"/>
    <col min="10" max="10" width="11.140625" customWidth="1"/>
    <col min="257" max="257" width="3.7109375" customWidth="1"/>
    <col min="258" max="258" width="11.28515625" customWidth="1"/>
    <col min="259" max="259" width="6" bestFit="1" customWidth="1"/>
    <col min="260" max="260" width="6.85546875" bestFit="1" customWidth="1"/>
    <col min="261" max="261" width="41.7109375" customWidth="1"/>
    <col min="262" max="262" width="35.42578125" bestFit="1" customWidth="1"/>
    <col min="263" max="263" width="6.28515625" customWidth="1"/>
    <col min="265" max="265" width="15.5703125" customWidth="1"/>
    <col min="266" max="266" width="11.140625" customWidth="1"/>
    <col min="513" max="513" width="3.7109375" customWidth="1"/>
    <col min="514" max="514" width="11.28515625" customWidth="1"/>
    <col min="515" max="515" width="6" bestFit="1" customWidth="1"/>
    <col min="516" max="516" width="6.85546875" bestFit="1" customWidth="1"/>
    <col min="517" max="517" width="41.7109375" customWidth="1"/>
    <col min="518" max="518" width="35.42578125" bestFit="1" customWidth="1"/>
    <col min="519" max="519" width="6.28515625" customWidth="1"/>
    <col min="521" max="521" width="15.5703125" customWidth="1"/>
    <col min="522" max="522" width="11.140625" customWidth="1"/>
    <col min="769" max="769" width="3.7109375" customWidth="1"/>
    <col min="770" max="770" width="11.28515625" customWidth="1"/>
    <col min="771" max="771" width="6" bestFit="1" customWidth="1"/>
    <col min="772" max="772" width="6.85546875" bestFit="1" customWidth="1"/>
    <col min="773" max="773" width="41.7109375" customWidth="1"/>
    <col min="774" max="774" width="35.42578125" bestFit="1" customWidth="1"/>
    <col min="775" max="775" width="6.28515625" customWidth="1"/>
    <col min="777" max="777" width="15.5703125" customWidth="1"/>
    <col min="778" max="778" width="11.140625" customWidth="1"/>
    <col min="1025" max="1025" width="3.7109375" customWidth="1"/>
    <col min="1026" max="1026" width="11.28515625" customWidth="1"/>
    <col min="1027" max="1027" width="6" bestFit="1" customWidth="1"/>
    <col min="1028" max="1028" width="6.85546875" bestFit="1" customWidth="1"/>
    <col min="1029" max="1029" width="41.7109375" customWidth="1"/>
    <col min="1030" max="1030" width="35.42578125" bestFit="1" customWidth="1"/>
    <col min="1031" max="1031" width="6.28515625" customWidth="1"/>
    <col min="1033" max="1033" width="15.5703125" customWidth="1"/>
    <col min="1034" max="1034" width="11.140625" customWidth="1"/>
    <col min="1281" max="1281" width="3.7109375" customWidth="1"/>
    <col min="1282" max="1282" width="11.28515625" customWidth="1"/>
    <col min="1283" max="1283" width="6" bestFit="1" customWidth="1"/>
    <col min="1284" max="1284" width="6.85546875" bestFit="1" customWidth="1"/>
    <col min="1285" max="1285" width="41.7109375" customWidth="1"/>
    <col min="1286" max="1286" width="35.42578125" bestFit="1" customWidth="1"/>
    <col min="1287" max="1287" width="6.28515625" customWidth="1"/>
    <col min="1289" max="1289" width="15.5703125" customWidth="1"/>
    <col min="1290" max="1290" width="11.140625" customWidth="1"/>
    <col min="1537" max="1537" width="3.7109375" customWidth="1"/>
    <col min="1538" max="1538" width="11.28515625" customWidth="1"/>
    <col min="1539" max="1539" width="6" bestFit="1" customWidth="1"/>
    <col min="1540" max="1540" width="6.85546875" bestFit="1" customWidth="1"/>
    <col min="1541" max="1541" width="41.7109375" customWidth="1"/>
    <col min="1542" max="1542" width="35.42578125" bestFit="1" customWidth="1"/>
    <col min="1543" max="1543" width="6.28515625" customWidth="1"/>
    <col min="1545" max="1545" width="15.5703125" customWidth="1"/>
    <col min="1546" max="1546" width="11.140625" customWidth="1"/>
    <col min="1793" max="1793" width="3.7109375" customWidth="1"/>
    <col min="1794" max="1794" width="11.28515625" customWidth="1"/>
    <col min="1795" max="1795" width="6" bestFit="1" customWidth="1"/>
    <col min="1796" max="1796" width="6.85546875" bestFit="1" customWidth="1"/>
    <col min="1797" max="1797" width="41.7109375" customWidth="1"/>
    <col min="1798" max="1798" width="35.42578125" bestFit="1" customWidth="1"/>
    <col min="1799" max="1799" width="6.28515625" customWidth="1"/>
    <col min="1801" max="1801" width="15.5703125" customWidth="1"/>
    <col min="1802" max="1802" width="11.140625" customWidth="1"/>
    <col min="2049" max="2049" width="3.7109375" customWidth="1"/>
    <col min="2050" max="2050" width="11.28515625" customWidth="1"/>
    <col min="2051" max="2051" width="6" bestFit="1" customWidth="1"/>
    <col min="2052" max="2052" width="6.85546875" bestFit="1" customWidth="1"/>
    <col min="2053" max="2053" width="41.7109375" customWidth="1"/>
    <col min="2054" max="2054" width="35.42578125" bestFit="1" customWidth="1"/>
    <col min="2055" max="2055" width="6.28515625" customWidth="1"/>
    <col min="2057" max="2057" width="15.5703125" customWidth="1"/>
    <col min="2058" max="2058" width="11.140625" customWidth="1"/>
    <col min="2305" max="2305" width="3.7109375" customWidth="1"/>
    <col min="2306" max="2306" width="11.28515625" customWidth="1"/>
    <col min="2307" max="2307" width="6" bestFit="1" customWidth="1"/>
    <col min="2308" max="2308" width="6.85546875" bestFit="1" customWidth="1"/>
    <col min="2309" max="2309" width="41.7109375" customWidth="1"/>
    <col min="2310" max="2310" width="35.42578125" bestFit="1" customWidth="1"/>
    <col min="2311" max="2311" width="6.28515625" customWidth="1"/>
    <col min="2313" max="2313" width="15.5703125" customWidth="1"/>
    <col min="2314" max="2314" width="11.140625" customWidth="1"/>
    <col min="2561" max="2561" width="3.7109375" customWidth="1"/>
    <col min="2562" max="2562" width="11.28515625" customWidth="1"/>
    <col min="2563" max="2563" width="6" bestFit="1" customWidth="1"/>
    <col min="2564" max="2564" width="6.85546875" bestFit="1" customWidth="1"/>
    <col min="2565" max="2565" width="41.7109375" customWidth="1"/>
    <col min="2566" max="2566" width="35.42578125" bestFit="1" customWidth="1"/>
    <col min="2567" max="2567" width="6.28515625" customWidth="1"/>
    <col min="2569" max="2569" width="15.5703125" customWidth="1"/>
    <col min="2570" max="2570" width="11.140625" customWidth="1"/>
    <col min="2817" max="2817" width="3.7109375" customWidth="1"/>
    <col min="2818" max="2818" width="11.28515625" customWidth="1"/>
    <col min="2819" max="2819" width="6" bestFit="1" customWidth="1"/>
    <col min="2820" max="2820" width="6.85546875" bestFit="1" customWidth="1"/>
    <col min="2821" max="2821" width="41.7109375" customWidth="1"/>
    <col min="2822" max="2822" width="35.42578125" bestFit="1" customWidth="1"/>
    <col min="2823" max="2823" width="6.28515625" customWidth="1"/>
    <col min="2825" max="2825" width="15.5703125" customWidth="1"/>
    <col min="2826" max="2826" width="11.140625" customWidth="1"/>
    <col min="3073" max="3073" width="3.7109375" customWidth="1"/>
    <col min="3074" max="3074" width="11.28515625" customWidth="1"/>
    <col min="3075" max="3075" width="6" bestFit="1" customWidth="1"/>
    <col min="3076" max="3076" width="6.85546875" bestFit="1" customWidth="1"/>
    <col min="3077" max="3077" width="41.7109375" customWidth="1"/>
    <col min="3078" max="3078" width="35.42578125" bestFit="1" customWidth="1"/>
    <col min="3079" max="3079" width="6.28515625" customWidth="1"/>
    <col min="3081" max="3081" width="15.5703125" customWidth="1"/>
    <col min="3082" max="3082" width="11.140625" customWidth="1"/>
    <col min="3329" max="3329" width="3.7109375" customWidth="1"/>
    <col min="3330" max="3330" width="11.28515625" customWidth="1"/>
    <col min="3331" max="3331" width="6" bestFit="1" customWidth="1"/>
    <col min="3332" max="3332" width="6.85546875" bestFit="1" customWidth="1"/>
    <col min="3333" max="3333" width="41.7109375" customWidth="1"/>
    <col min="3334" max="3334" width="35.42578125" bestFit="1" customWidth="1"/>
    <col min="3335" max="3335" width="6.28515625" customWidth="1"/>
    <col min="3337" max="3337" width="15.5703125" customWidth="1"/>
    <col min="3338" max="3338" width="11.140625" customWidth="1"/>
    <col min="3585" max="3585" width="3.7109375" customWidth="1"/>
    <col min="3586" max="3586" width="11.28515625" customWidth="1"/>
    <col min="3587" max="3587" width="6" bestFit="1" customWidth="1"/>
    <col min="3588" max="3588" width="6.85546875" bestFit="1" customWidth="1"/>
    <col min="3589" max="3589" width="41.7109375" customWidth="1"/>
    <col min="3590" max="3590" width="35.42578125" bestFit="1" customWidth="1"/>
    <col min="3591" max="3591" width="6.28515625" customWidth="1"/>
    <col min="3593" max="3593" width="15.5703125" customWidth="1"/>
    <col min="3594" max="3594" width="11.140625" customWidth="1"/>
    <col min="3841" max="3841" width="3.7109375" customWidth="1"/>
    <col min="3842" max="3842" width="11.28515625" customWidth="1"/>
    <col min="3843" max="3843" width="6" bestFit="1" customWidth="1"/>
    <col min="3844" max="3844" width="6.85546875" bestFit="1" customWidth="1"/>
    <col min="3845" max="3845" width="41.7109375" customWidth="1"/>
    <col min="3846" max="3846" width="35.42578125" bestFit="1" customWidth="1"/>
    <col min="3847" max="3847" width="6.28515625" customWidth="1"/>
    <col min="3849" max="3849" width="15.5703125" customWidth="1"/>
    <col min="3850" max="3850" width="11.140625" customWidth="1"/>
    <col min="4097" max="4097" width="3.7109375" customWidth="1"/>
    <col min="4098" max="4098" width="11.28515625" customWidth="1"/>
    <col min="4099" max="4099" width="6" bestFit="1" customWidth="1"/>
    <col min="4100" max="4100" width="6.85546875" bestFit="1" customWidth="1"/>
    <col min="4101" max="4101" width="41.7109375" customWidth="1"/>
    <col min="4102" max="4102" width="35.42578125" bestFit="1" customWidth="1"/>
    <col min="4103" max="4103" width="6.28515625" customWidth="1"/>
    <col min="4105" max="4105" width="15.5703125" customWidth="1"/>
    <col min="4106" max="4106" width="11.140625" customWidth="1"/>
    <col min="4353" max="4353" width="3.7109375" customWidth="1"/>
    <col min="4354" max="4354" width="11.28515625" customWidth="1"/>
    <col min="4355" max="4355" width="6" bestFit="1" customWidth="1"/>
    <col min="4356" max="4356" width="6.85546875" bestFit="1" customWidth="1"/>
    <col min="4357" max="4357" width="41.7109375" customWidth="1"/>
    <col min="4358" max="4358" width="35.42578125" bestFit="1" customWidth="1"/>
    <col min="4359" max="4359" width="6.28515625" customWidth="1"/>
    <col min="4361" max="4361" width="15.5703125" customWidth="1"/>
    <col min="4362" max="4362" width="11.140625" customWidth="1"/>
    <col min="4609" max="4609" width="3.7109375" customWidth="1"/>
    <col min="4610" max="4610" width="11.28515625" customWidth="1"/>
    <col min="4611" max="4611" width="6" bestFit="1" customWidth="1"/>
    <col min="4612" max="4612" width="6.85546875" bestFit="1" customWidth="1"/>
    <col min="4613" max="4613" width="41.7109375" customWidth="1"/>
    <col min="4614" max="4614" width="35.42578125" bestFit="1" customWidth="1"/>
    <col min="4615" max="4615" width="6.28515625" customWidth="1"/>
    <col min="4617" max="4617" width="15.5703125" customWidth="1"/>
    <col min="4618" max="4618" width="11.140625" customWidth="1"/>
    <col min="4865" max="4865" width="3.7109375" customWidth="1"/>
    <col min="4866" max="4866" width="11.28515625" customWidth="1"/>
    <col min="4867" max="4867" width="6" bestFit="1" customWidth="1"/>
    <col min="4868" max="4868" width="6.85546875" bestFit="1" customWidth="1"/>
    <col min="4869" max="4869" width="41.7109375" customWidth="1"/>
    <col min="4870" max="4870" width="35.42578125" bestFit="1" customWidth="1"/>
    <col min="4871" max="4871" width="6.28515625" customWidth="1"/>
    <col min="4873" max="4873" width="15.5703125" customWidth="1"/>
    <col min="4874" max="4874" width="11.140625" customWidth="1"/>
    <col min="5121" max="5121" width="3.7109375" customWidth="1"/>
    <col min="5122" max="5122" width="11.28515625" customWidth="1"/>
    <col min="5123" max="5123" width="6" bestFit="1" customWidth="1"/>
    <col min="5124" max="5124" width="6.85546875" bestFit="1" customWidth="1"/>
    <col min="5125" max="5125" width="41.7109375" customWidth="1"/>
    <col min="5126" max="5126" width="35.42578125" bestFit="1" customWidth="1"/>
    <col min="5127" max="5127" width="6.28515625" customWidth="1"/>
    <col min="5129" max="5129" width="15.5703125" customWidth="1"/>
    <col min="5130" max="5130" width="11.140625" customWidth="1"/>
    <col min="5377" max="5377" width="3.7109375" customWidth="1"/>
    <col min="5378" max="5378" width="11.28515625" customWidth="1"/>
    <col min="5379" max="5379" width="6" bestFit="1" customWidth="1"/>
    <col min="5380" max="5380" width="6.85546875" bestFit="1" customWidth="1"/>
    <col min="5381" max="5381" width="41.7109375" customWidth="1"/>
    <col min="5382" max="5382" width="35.42578125" bestFit="1" customWidth="1"/>
    <col min="5383" max="5383" width="6.28515625" customWidth="1"/>
    <col min="5385" max="5385" width="15.5703125" customWidth="1"/>
    <col min="5386" max="5386" width="11.140625" customWidth="1"/>
    <col min="5633" max="5633" width="3.7109375" customWidth="1"/>
    <col min="5634" max="5634" width="11.28515625" customWidth="1"/>
    <col min="5635" max="5635" width="6" bestFit="1" customWidth="1"/>
    <col min="5636" max="5636" width="6.85546875" bestFit="1" customWidth="1"/>
    <col min="5637" max="5637" width="41.7109375" customWidth="1"/>
    <col min="5638" max="5638" width="35.42578125" bestFit="1" customWidth="1"/>
    <col min="5639" max="5639" width="6.28515625" customWidth="1"/>
    <col min="5641" max="5641" width="15.5703125" customWidth="1"/>
    <col min="5642" max="5642" width="11.140625" customWidth="1"/>
    <col min="5889" max="5889" width="3.7109375" customWidth="1"/>
    <col min="5890" max="5890" width="11.28515625" customWidth="1"/>
    <col min="5891" max="5891" width="6" bestFit="1" customWidth="1"/>
    <col min="5892" max="5892" width="6.85546875" bestFit="1" customWidth="1"/>
    <col min="5893" max="5893" width="41.7109375" customWidth="1"/>
    <col min="5894" max="5894" width="35.42578125" bestFit="1" customWidth="1"/>
    <col min="5895" max="5895" width="6.28515625" customWidth="1"/>
    <col min="5897" max="5897" width="15.5703125" customWidth="1"/>
    <col min="5898" max="5898" width="11.140625" customWidth="1"/>
    <col min="6145" max="6145" width="3.7109375" customWidth="1"/>
    <col min="6146" max="6146" width="11.28515625" customWidth="1"/>
    <col min="6147" max="6147" width="6" bestFit="1" customWidth="1"/>
    <col min="6148" max="6148" width="6.85546875" bestFit="1" customWidth="1"/>
    <col min="6149" max="6149" width="41.7109375" customWidth="1"/>
    <col min="6150" max="6150" width="35.42578125" bestFit="1" customWidth="1"/>
    <col min="6151" max="6151" width="6.28515625" customWidth="1"/>
    <col min="6153" max="6153" width="15.5703125" customWidth="1"/>
    <col min="6154" max="6154" width="11.140625" customWidth="1"/>
    <col min="6401" max="6401" width="3.7109375" customWidth="1"/>
    <col min="6402" max="6402" width="11.28515625" customWidth="1"/>
    <col min="6403" max="6403" width="6" bestFit="1" customWidth="1"/>
    <col min="6404" max="6404" width="6.85546875" bestFit="1" customWidth="1"/>
    <col min="6405" max="6405" width="41.7109375" customWidth="1"/>
    <col min="6406" max="6406" width="35.42578125" bestFit="1" customWidth="1"/>
    <col min="6407" max="6407" width="6.28515625" customWidth="1"/>
    <col min="6409" max="6409" width="15.5703125" customWidth="1"/>
    <col min="6410" max="6410" width="11.140625" customWidth="1"/>
    <col min="6657" max="6657" width="3.7109375" customWidth="1"/>
    <col min="6658" max="6658" width="11.28515625" customWidth="1"/>
    <col min="6659" max="6659" width="6" bestFit="1" customWidth="1"/>
    <col min="6660" max="6660" width="6.85546875" bestFit="1" customWidth="1"/>
    <col min="6661" max="6661" width="41.7109375" customWidth="1"/>
    <col min="6662" max="6662" width="35.42578125" bestFit="1" customWidth="1"/>
    <col min="6663" max="6663" width="6.28515625" customWidth="1"/>
    <col min="6665" max="6665" width="15.5703125" customWidth="1"/>
    <col min="6666" max="6666" width="11.140625" customWidth="1"/>
    <col min="6913" max="6913" width="3.7109375" customWidth="1"/>
    <col min="6914" max="6914" width="11.28515625" customWidth="1"/>
    <col min="6915" max="6915" width="6" bestFit="1" customWidth="1"/>
    <col min="6916" max="6916" width="6.85546875" bestFit="1" customWidth="1"/>
    <col min="6917" max="6917" width="41.7109375" customWidth="1"/>
    <col min="6918" max="6918" width="35.42578125" bestFit="1" customWidth="1"/>
    <col min="6919" max="6919" width="6.28515625" customWidth="1"/>
    <col min="6921" max="6921" width="15.5703125" customWidth="1"/>
    <col min="6922" max="6922" width="11.140625" customWidth="1"/>
    <col min="7169" max="7169" width="3.7109375" customWidth="1"/>
    <col min="7170" max="7170" width="11.28515625" customWidth="1"/>
    <col min="7171" max="7171" width="6" bestFit="1" customWidth="1"/>
    <col min="7172" max="7172" width="6.85546875" bestFit="1" customWidth="1"/>
    <col min="7173" max="7173" width="41.7109375" customWidth="1"/>
    <col min="7174" max="7174" width="35.42578125" bestFit="1" customWidth="1"/>
    <col min="7175" max="7175" width="6.28515625" customWidth="1"/>
    <col min="7177" max="7177" width="15.5703125" customWidth="1"/>
    <col min="7178" max="7178" width="11.140625" customWidth="1"/>
    <col min="7425" max="7425" width="3.7109375" customWidth="1"/>
    <col min="7426" max="7426" width="11.28515625" customWidth="1"/>
    <col min="7427" max="7427" width="6" bestFit="1" customWidth="1"/>
    <col min="7428" max="7428" width="6.85546875" bestFit="1" customWidth="1"/>
    <col min="7429" max="7429" width="41.7109375" customWidth="1"/>
    <col min="7430" max="7430" width="35.42578125" bestFit="1" customWidth="1"/>
    <col min="7431" max="7431" width="6.28515625" customWidth="1"/>
    <col min="7433" max="7433" width="15.5703125" customWidth="1"/>
    <col min="7434" max="7434" width="11.140625" customWidth="1"/>
    <col min="7681" max="7681" width="3.7109375" customWidth="1"/>
    <col min="7682" max="7682" width="11.28515625" customWidth="1"/>
    <col min="7683" max="7683" width="6" bestFit="1" customWidth="1"/>
    <col min="7684" max="7684" width="6.85546875" bestFit="1" customWidth="1"/>
    <col min="7685" max="7685" width="41.7109375" customWidth="1"/>
    <col min="7686" max="7686" width="35.42578125" bestFit="1" customWidth="1"/>
    <col min="7687" max="7687" width="6.28515625" customWidth="1"/>
    <col min="7689" max="7689" width="15.5703125" customWidth="1"/>
    <col min="7690" max="7690" width="11.140625" customWidth="1"/>
    <col min="7937" max="7937" width="3.7109375" customWidth="1"/>
    <col min="7938" max="7938" width="11.28515625" customWidth="1"/>
    <col min="7939" max="7939" width="6" bestFit="1" customWidth="1"/>
    <col min="7940" max="7940" width="6.85546875" bestFit="1" customWidth="1"/>
    <col min="7941" max="7941" width="41.7109375" customWidth="1"/>
    <col min="7942" max="7942" width="35.42578125" bestFit="1" customWidth="1"/>
    <col min="7943" max="7943" width="6.28515625" customWidth="1"/>
    <col min="7945" max="7945" width="15.5703125" customWidth="1"/>
    <col min="7946" max="7946" width="11.140625" customWidth="1"/>
    <col min="8193" max="8193" width="3.7109375" customWidth="1"/>
    <col min="8194" max="8194" width="11.28515625" customWidth="1"/>
    <col min="8195" max="8195" width="6" bestFit="1" customWidth="1"/>
    <col min="8196" max="8196" width="6.85546875" bestFit="1" customWidth="1"/>
    <col min="8197" max="8197" width="41.7109375" customWidth="1"/>
    <col min="8198" max="8198" width="35.42578125" bestFit="1" customWidth="1"/>
    <col min="8199" max="8199" width="6.28515625" customWidth="1"/>
    <col min="8201" max="8201" width="15.5703125" customWidth="1"/>
    <col min="8202" max="8202" width="11.140625" customWidth="1"/>
    <col min="8449" max="8449" width="3.7109375" customWidth="1"/>
    <col min="8450" max="8450" width="11.28515625" customWidth="1"/>
    <col min="8451" max="8451" width="6" bestFit="1" customWidth="1"/>
    <col min="8452" max="8452" width="6.85546875" bestFit="1" customWidth="1"/>
    <col min="8453" max="8453" width="41.7109375" customWidth="1"/>
    <col min="8454" max="8454" width="35.42578125" bestFit="1" customWidth="1"/>
    <col min="8455" max="8455" width="6.28515625" customWidth="1"/>
    <col min="8457" max="8457" width="15.5703125" customWidth="1"/>
    <col min="8458" max="8458" width="11.140625" customWidth="1"/>
    <col min="8705" max="8705" width="3.7109375" customWidth="1"/>
    <col min="8706" max="8706" width="11.28515625" customWidth="1"/>
    <col min="8707" max="8707" width="6" bestFit="1" customWidth="1"/>
    <col min="8708" max="8708" width="6.85546875" bestFit="1" customWidth="1"/>
    <col min="8709" max="8709" width="41.7109375" customWidth="1"/>
    <col min="8710" max="8710" width="35.42578125" bestFit="1" customWidth="1"/>
    <col min="8711" max="8711" width="6.28515625" customWidth="1"/>
    <col min="8713" max="8713" width="15.5703125" customWidth="1"/>
    <col min="8714" max="8714" width="11.140625" customWidth="1"/>
    <col min="8961" max="8961" width="3.7109375" customWidth="1"/>
    <col min="8962" max="8962" width="11.28515625" customWidth="1"/>
    <col min="8963" max="8963" width="6" bestFit="1" customWidth="1"/>
    <col min="8964" max="8964" width="6.85546875" bestFit="1" customWidth="1"/>
    <col min="8965" max="8965" width="41.7109375" customWidth="1"/>
    <col min="8966" max="8966" width="35.42578125" bestFit="1" customWidth="1"/>
    <col min="8967" max="8967" width="6.28515625" customWidth="1"/>
    <col min="8969" max="8969" width="15.5703125" customWidth="1"/>
    <col min="8970" max="8970" width="11.140625" customWidth="1"/>
    <col min="9217" max="9217" width="3.7109375" customWidth="1"/>
    <col min="9218" max="9218" width="11.28515625" customWidth="1"/>
    <col min="9219" max="9219" width="6" bestFit="1" customWidth="1"/>
    <col min="9220" max="9220" width="6.85546875" bestFit="1" customWidth="1"/>
    <col min="9221" max="9221" width="41.7109375" customWidth="1"/>
    <col min="9222" max="9222" width="35.42578125" bestFit="1" customWidth="1"/>
    <col min="9223" max="9223" width="6.28515625" customWidth="1"/>
    <col min="9225" max="9225" width="15.5703125" customWidth="1"/>
    <col min="9226" max="9226" width="11.140625" customWidth="1"/>
    <col min="9473" max="9473" width="3.7109375" customWidth="1"/>
    <col min="9474" max="9474" width="11.28515625" customWidth="1"/>
    <col min="9475" max="9475" width="6" bestFit="1" customWidth="1"/>
    <col min="9476" max="9476" width="6.85546875" bestFit="1" customWidth="1"/>
    <col min="9477" max="9477" width="41.7109375" customWidth="1"/>
    <col min="9478" max="9478" width="35.42578125" bestFit="1" customWidth="1"/>
    <col min="9479" max="9479" width="6.28515625" customWidth="1"/>
    <col min="9481" max="9481" width="15.5703125" customWidth="1"/>
    <col min="9482" max="9482" width="11.140625" customWidth="1"/>
    <col min="9729" max="9729" width="3.7109375" customWidth="1"/>
    <col min="9730" max="9730" width="11.28515625" customWidth="1"/>
    <col min="9731" max="9731" width="6" bestFit="1" customWidth="1"/>
    <col min="9732" max="9732" width="6.85546875" bestFit="1" customWidth="1"/>
    <col min="9733" max="9733" width="41.7109375" customWidth="1"/>
    <col min="9734" max="9734" width="35.42578125" bestFit="1" customWidth="1"/>
    <col min="9735" max="9735" width="6.28515625" customWidth="1"/>
    <col min="9737" max="9737" width="15.5703125" customWidth="1"/>
    <col min="9738" max="9738" width="11.140625" customWidth="1"/>
    <col min="9985" max="9985" width="3.7109375" customWidth="1"/>
    <col min="9986" max="9986" width="11.28515625" customWidth="1"/>
    <col min="9987" max="9987" width="6" bestFit="1" customWidth="1"/>
    <col min="9988" max="9988" width="6.85546875" bestFit="1" customWidth="1"/>
    <col min="9989" max="9989" width="41.7109375" customWidth="1"/>
    <col min="9990" max="9990" width="35.42578125" bestFit="1" customWidth="1"/>
    <col min="9991" max="9991" width="6.28515625" customWidth="1"/>
    <col min="9993" max="9993" width="15.5703125" customWidth="1"/>
    <col min="9994" max="9994" width="11.140625" customWidth="1"/>
    <col min="10241" max="10241" width="3.7109375" customWidth="1"/>
    <col min="10242" max="10242" width="11.28515625" customWidth="1"/>
    <col min="10243" max="10243" width="6" bestFit="1" customWidth="1"/>
    <col min="10244" max="10244" width="6.85546875" bestFit="1" customWidth="1"/>
    <col min="10245" max="10245" width="41.7109375" customWidth="1"/>
    <col min="10246" max="10246" width="35.42578125" bestFit="1" customWidth="1"/>
    <col min="10247" max="10247" width="6.28515625" customWidth="1"/>
    <col min="10249" max="10249" width="15.5703125" customWidth="1"/>
    <col min="10250" max="10250" width="11.140625" customWidth="1"/>
    <col min="10497" max="10497" width="3.7109375" customWidth="1"/>
    <col min="10498" max="10498" width="11.28515625" customWidth="1"/>
    <col min="10499" max="10499" width="6" bestFit="1" customWidth="1"/>
    <col min="10500" max="10500" width="6.85546875" bestFit="1" customWidth="1"/>
    <col min="10501" max="10501" width="41.7109375" customWidth="1"/>
    <col min="10502" max="10502" width="35.42578125" bestFit="1" customWidth="1"/>
    <col min="10503" max="10503" width="6.28515625" customWidth="1"/>
    <col min="10505" max="10505" width="15.5703125" customWidth="1"/>
    <col min="10506" max="10506" width="11.140625" customWidth="1"/>
    <col min="10753" max="10753" width="3.7109375" customWidth="1"/>
    <col min="10754" max="10754" width="11.28515625" customWidth="1"/>
    <col min="10755" max="10755" width="6" bestFit="1" customWidth="1"/>
    <col min="10756" max="10756" width="6.85546875" bestFit="1" customWidth="1"/>
    <col min="10757" max="10757" width="41.7109375" customWidth="1"/>
    <col min="10758" max="10758" width="35.42578125" bestFit="1" customWidth="1"/>
    <col min="10759" max="10759" width="6.28515625" customWidth="1"/>
    <col min="10761" max="10761" width="15.5703125" customWidth="1"/>
    <col min="10762" max="10762" width="11.140625" customWidth="1"/>
    <col min="11009" max="11009" width="3.7109375" customWidth="1"/>
    <col min="11010" max="11010" width="11.28515625" customWidth="1"/>
    <col min="11011" max="11011" width="6" bestFit="1" customWidth="1"/>
    <col min="11012" max="11012" width="6.85546875" bestFit="1" customWidth="1"/>
    <col min="11013" max="11013" width="41.7109375" customWidth="1"/>
    <col min="11014" max="11014" width="35.42578125" bestFit="1" customWidth="1"/>
    <col min="11015" max="11015" width="6.28515625" customWidth="1"/>
    <col min="11017" max="11017" width="15.5703125" customWidth="1"/>
    <col min="11018" max="11018" width="11.140625" customWidth="1"/>
    <col min="11265" max="11265" width="3.7109375" customWidth="1"/>
    <col min="11266" max="11266" width="11.28515625" customWidth="1"/>
    <col min="11267" max="11267" width="6" bestFit="1" customWidth="1"/>
    <col min="11268" max="11268" width="6.85546875" bestFit="1" customWidth="1"/>
    <col min="11269" max="11269" width="41.7109375" customWidth="1"/>
    <col min="11270" max="11270" width="35.42578125" bestFit="1" customWidth="1"/>
    <col min="11271" max="11271" width="6.28515625" customWidth="1"/>
    <col min="11273" max="11273" width="15.5703125" customWidth="1"/>
    <col min="11274" max="11274" width="11.140625" customWidth="1"/>
    <col min="11521" max="11521" width="3.7109375" customWidth="1"/>
    <col min="11522" max="11522" width="11.28515625" customWidth="1"/>
    <col min="11523" max="11523" width="6" bestFit="1" customWidth="1"/>
    <col min="11524" max="11524" width="6.85546875" bestFit="1" customWidth="1"/>
    <col min="11525" max="11525" width="41.7109375" customWidth="1"/>
    <col min="11526" max="11526" width="35.42578125" bestFit="1" customWidth="1"/>
    <col min="11527" max="11527" width="6.28515625" customWidth="1"/>
    <col min="11529" max="11529" width="15.5703125" customWidth="1"/>
    <col min="11530" max="11530" width="11.140625" customWidth="1"/>
    <col min="11777" max="11777" width="3.7109375" customWidth="1"/>
    <col min="11778" max="11778" width="11.28515625" customWidth="1"/>
    <col min="11779" max="11779" width="6" bestFit="1" customWidth="1"/>
    <col min="11780" max="11780" width="6.85546875" bestFit="1" customWidth="1"/>
    <col min="11781" max="11781" width="41.7109375" customWidth="1"/>
    <col min="11782" max="11782" width="35.42578125" bestFit="1" customWidth="1"/>
    <col min="11783" max="11783" width="6.28515625" customWidth="1"/>
    <col min="11785" max="11785" width="15.5703125" customWidth="1"/>
    <col min="11786" max="11786" width="11.140625" customWidth="1"/>
    <col min="12033" max="12033" width="3.7109375" customWidth="1"/>
    <col min="12034" max="12034" width="11.28515625" customWidth="1"/>
    <col min="12035" max="12035" width="6" bestFit="1" customWidth="1"/>
    <col min="12036" max="12036" width="6.85546875" bestFit="1" customWidth="1"/>
    <col min="12037" max="12037" width="41.7109375" customWidth="1"/>
    <col min="12038" max="12038" width="35.42578125" bestFit="1" customWidth="1"/>
    <col min="12039" max="12039" width="6.28515625" customWidth="1"/>
    <col min="12041" max="12041" width="15.5703125" customWidth="1"/>
    <col min="12042" max="12042" width="11.140625" customWidth="1"/>
    <col min="12289" max="12289" width="3.7109375" customWidth="1"/>
    <col min="12290" max="12290" width="11.28515625" customWidth="1"/>
    <col min="12291" max="12291" width="6" bestFit="1" customWidth="1"/>
    <col min="12292" max="12292" width="6.85546875" bestFit="1" customWidth="1"/>
    <col min="12293" max="12293" width="41.7109375" customWidth="1"/>
    <col min="12294" max="12294" width="35.42578125" bestFit="1" customWidth="1"/>
    <col min="12295" max="12295" width="6.28515625" customWidth="1"/>
    <col min="12297" max="12297" width="15.5703125" customWidth="1"/>
    <col min="12298" max="12298" width="11.140625" customWidth="1"/>
    <col min="12545" max="12545" width="3.7109375" customWidth="1"/>
    <col min="12546" max="12546" width="11.28515625" customWidth="1"/>
    <col min="12547" max="12547" width="6" bestFit="1" customWidth="1"/>
    <col min="12548" max="12548" width="6.85546875" bestFit="1" customWidth="1"/>
    <col min="12549" max="12549" width="41.7109375" customWidth="1"/>
    <col min="12550" max="12550" width="35.42578125" bestFit="1" customWidth="1"/>
    <col min="12551" max="12551" width="6.28515625" customWidth="1"/>
    <col min="12553" max="12553" width="15.5703125" customWidth="1"/>
    <col min="12554" max="12554" width="11.140625" customWidth="1"/>
    <col min="12801" max="12801" width="3.7109375" customWidth="1"/>
    <col min="12802" max="12802" width="11.28515625" customWidth="1"/>
    <col min="12803" max="12803" width="6" bestFit="1" customWidth="1"/>
    <col min="12804" max="12804" width="6.85546875" bestFit="1" customWidth="1"/>
    <col min="12805" max="12805" width="41.7109375" customWidth="1"/>
    <col min="12806" max="12806" width="35.42578125" bestFit="1" customWidth="1"/>
    <col min="12807" max="12807" width="6.28515625" customWidth="1"/>
    <col min="12809" max="12809" width="15.5703125" customWidth="1"/>
    <col min="12810" max="12810" width="11.140625" customWidth="1"/>
    <col min="13057" max="13057" width="3.7109375" customWidth="1"/>
    <col min="13058" max="13058" width="11.28515625" customWidth="1"/>
    <col min="13059" max="13059" width="6" bestFit="1" customWidth="1"/>
    <col min="13060" max="13060" width="6.85546875" bestFit="1" customWidth="1"/>
    <col min="13061" max="13061" width="41.7109375" customWidth="1"/>
    <col min="13062" max="13062" width="35.42578125" bestFit="1" customWidth="1"/>
    <col min="13063" max="13063" width="6.28515625" customWidth="1"/>
    <col min="13065" max="13065" width="15.5703125" customWidth="1"/>
    <col min="13066" max="13066" width="11.140625" customWidth="1"/>
    <col min="13313" max="13313" width="3.7109375" customWidth="1"/>
    <col min="13314" max="13314" width="11.28515625" customWidth="1"/>
    <col min="13315" max="13315" width="6" bestFit="1" customWidth="1"/>
    <col min="13316" max="13316" width="6.85546875" bestFit="1" customWidth="1"/>
    <col min="13317" max="13317" width="41.7109375" customWidth="1"/>
    <col min="13318" max="13318" width="35.42578125" bestFit="1" customWidth="1"/>
    <col min="13319" max="13319" width="6.28515625" customWidth="1"/>
    <col min="13321" max="13321" width="15.5703125" customWidth="1"/>
    <col min="13322" max="13322" width="11.140625" customWidth="1"/>
    <col min="13569" max="13569" width="3.7109375" customWidth="1"/>
    <col min="13570" max="13570" width="11.28515625" customWidth="1"/>
    <col min="13571" max="13571" width="6" bestFit="1" customWidth="1"/>
    <col min="13572" max="13572" width="6.85546875" bestFit="1" customWidth="1"/>
    <col min="13573" max="13573" width="41.7109375" customWidth="1"/>
    <col min="13574" max="13574" width="35.42578125" bestFit="1" customWidth="1"/>
    <col min="13575" max="13575" width="6.28515625" customWidth="1"/>
    <col min="13577" max="13577" width="15.5703125" customWidth="1"/>
    <col min="13578" max="13578" width="11.140625" customWidth="1"/>
    <col min="13825" max="13825" width="3.7109375" customWidth="1"/>
    <col min="13826" max="13826" width="11.28515625" customWidth="1"/>
    <col min="13827" max="13827" width="6" bestFit="1" customWidth="1"/>
    <col min="13828" max="13828" width="6.85546875" bestFit="1" customWidth="1"/>
    <col min="13829" max="13829" width="41.7109375" customWidth="1"/>
    <col min="13830" max="13830" width="35.42578125" bestFit="1" customWidth="1"/>
    <col min="13831" max="13831" width="6.28515625" customWidth="1"/>
    <col min="13833" max="13833" width="15.5703125" customWidth="1"/>
    <col min="13834" max="13834" width="11.140625" customWidth="1"/>
    <col min="14081" max="14081" width="3.7109375" customWidth="1"/>
    <col min="14082" max="14082" width="11.28515625" customWidth="1"/>
    <col min="14083" max="14083" width="6" bestFit="1" customWidth="1"/>
    <col min="14084" max="14084" width="6.85546875" bestFit="1" customWidth="1"/>
    <col min="14085" max="14085" width="41.7109375" customWidth="1"/>
    <col min="14086" max="14086" width="35.42578125" bestFit="1" customWidth="1"/>
    <col min="14087" max="14087" width="6.28515625" customWidth="1"/>
    <col min="14089" max="14089" width="15.5703125" customWidth="1"/>
    <col min="14090" max="14090" width="11.140625" customWidth="1"/>
    <col min="14337" max="14337" width="3.7109375" customWidth="1"/>
    <col min="14338" max="14338" width="11.28515625" customWidth="1"/>
    <col min="14339" max="14339" width="6" bestFit="1" customWidth="1"/>
    <col min="14340" max="14340" width="6.85546875" bestFit="1" customWidth="1"/>
    <col min="14341" max="14341" width="41.7109375" customWidth="1"/>
    <col min="14342" max="14342" width="35.42578125" bestFit="1" customWidth="1"/>
    <col min="14343" max="14343" width="6.28515625" customWidth="1"/>
    <col min="14345" max="14345" width="15.5703125" customWidth="1"/>
    <col min="14346" max="14346" width="11.140625" customWidth="1"/>
    <col min="14593" max="14593" width="3.7109375" customWidth="1"/>
    <col min="14594" max="14594" width="11.28515625" customWidth="1"/>
    <col min="14595" max="14595" width="6" bestFit="1" customWidth="1"/>
    <col min="14596" max="14596" width="6.85546875" bestFit="1" customWidth="1"/>
    <col min="14597" max="14597" width="41.7109375" customWidth="1"/>
    <col min="14598" max="14598" width="35.42578125" bestFit="1" customWidth="1"/>
    <col min="14599" max="14599" width="6.28515625" customWidth="1"/>
    <col min="14601" max="14601" width="15.5703125" customWidth="1"/>
    <col min="14602" max="14602" width="11.140625" customWidth="1"/>
    <col min="14849" max="14849" width="3.7109375" customWidth="1"/>
    <col min="14850" max="14850" width="11.28515625" customWidth="1"/>
    <col min="14851" max="14851" width="6" bestFit="1" customWidth="1"/>
    <col min="14852" max="14852" width="6.85546875" bestFit="1" customWidth="1"/>
    <col min="14853" max="14853" width="41.7109375" customWidth="1"/>
    <col min="14854" max="14854" width="35.42578125" bestFit="1" customWidth="1"/>
    <col min="14855" max="14855" width="6.28515625" customWidth="1"/>
    <col min="14857" max="14857" width="15.5703125" customWidth="1"/>
    <col min="14858" max="14858" width="11.140625" customWidth="1"/>
    <col min="15105" max="15105" width="3.7109375" customWidth="1"/>
    <col min="15106" max="15106" width="11.28515625" customWidth="1"/>
    <col min="15107" max="15107" width="6" bestFit="1" customWidth="1"/>
    <col min="15108" max="15108" width="6.85546875" bestFit="1" customWidth="1"/>
    <col min="15109" max="15109" width="41.7109375" customWidth="1"/>
    <col min="15110" max="15110" width="35.42578125" bestFit="1" customWidth="1"/>
    <col min="15111" max="15111" width="6.28515625" customWidth="1"/>
    <col min="15113" max="15113" width="15.5703125" customWidth="1"/>
    <col min="15114" max="15114" width="11.140625" customWidth="1"/>
    <col min="15361" max="15361" width="3.7109375" customWidth="1"/>
    <col min="15362" max="15362" width="11.28515625" customWidth="1"/>
    <col min="15363" max="15363" width="6" bestFit="1" customWidth="1"/>
    <col min="15364" max="15364" width="6.85546875" bestFit="1" customWidth="1"/>
    <col min="15365" max="15365" width="41.7109375" customWidth="1"/>
    <col min="15366" max="15366" width="35.42578125" bestFit="1" customWidth="1"/>
    <col min="15367" max="15367" width="6.28515625" customWidth="1"/>
    <col min="15369" max="15369" width="15.5703125" customWidth="1"/>
    <col min="15370" max="15370" width="11.140625" customWidth="1"/>
    <col min="15617" max="15617" width="3.7109375" customWidth="1"/>
    <col min="15618" max="15618" width="11.28515625" customWidth="1"/>
    <col min="15619" max="15619" width="6" bestFit="1" customWidth="1"/>
    <col min="15620" max="15620" width="6.85546875" bestFit="1" customWidth="1"/>
    <col min="15621" max="15621" width="41.7109375" customWidth="1"/>
    <col min="15622" max="15622" width="35.42578125" bestFit="1" customWidth="1"/>
    <col min="15623" max="15623" width="6.28515625" customWidth="1"/>
    <col min="15625" max="15625" width="15.5703125" customWidth="1"/>
    <col min="15626" max="15626" width="11.140625" customWidth="1"/>
    <col min="15873" max="15873" width="3.7109375" customWidth="1"/>
    <col min="15874" max="15874" width="11.28515625" customWidth="1"/>
    <col min="15875" max="15875" width="6" bestFit="1" customWidth="1"/>
    <col min="15876" max="15876" width="6.85546875" bestFit="1" customWidth="1"/>
    <col min="15877" max="15877" width="41.7109375" customWidth="1"/>
    <col min="15878" max="15878" width="35.42578125" bestFit="1" customWidth="1"/>
    <col min="15879" max="15879" width="6.28515625" customWidth="1"/>
    <col min="15881" max="15881" width="15.5703125" customWidth="1"/>
    <col min="15882" max="15882" width="11.140625" customWidth="1"/>
    <col min="16129" max="16129" width="3.7109375" customWidth="1"/>
    <col min="16130" max="16130" width="11.28515625" customWidth="1"/>
    <col min="16131" max="16131" width="6" bestFit="1" customWidth="1"/>
    <col min="16132" max="16132" width="6.85546875" bestFit="1" customWidth="1"/>
    <col min="16133" max="16133" width="41.7109375" customWidth="1"/>
    <col min="16134" max="16134" width="35.42578125" bestFit="1" customWidth="1"/>
    <col min="16135" max="16135" width="6.28515625" customWidth="1"/>
    <col min="16137" max="16137" width="15.5703125" customWidth="1"/>
    <col min="16138" max="16138" width="11.140625" customWidth="1"/>
  </cols>
  <sheetData>
    <row r="1" spans="1:10" ht="20.25" x14ac:dyDescent="0.3">
      <c r="A1" s="214"/>
      <c r="B1" s="214"/>
      <c r="C1" s="214"/>
      <c r="D1" s="214"/>
      <c r="E1" s="214"/>
      <c r="F1" s="214"/>
      <c r="G1" s="214"/>
    </row>
    <row r="2" spans="1:10" ht="15.75" thickBot="1" x14ac:dyDescent="0.3">
      <c r="A2" s="61"/>
      <c r="B2" s="61"/>
      <c r="C2" s="61"/>
      <c r="D2" s="61"/>
      <c r="E2" s="61"/>
      <c r="F2" s="61"/>
      <c r="G2" s="61"/>
    </row>
    <row r="3" spans="1:10" x14ac:dyDescent="0.25">
      <c r="A3" s="62"/>
      <c r="B3" s="63"/>
      <c r="C3" s="62"/>
      <c r="D3" s="61"/>
      <c r="E3" s="64"/>
    </row>
    <row r="4" spans="1:10" x14ac:dyDescent="0.25">
      <c r="A4" s="62"/>
      <c r="B4" s="65"/>
      <c r="C4" s="66"/>
      <c r="D4" s="67"/>
    </row>
    <row r="5" spans="1:10" x14ac:dyDescent="0.25">
      <c r="A5" s="62"/>
      <c r="B5" s="65"/>
      <c r="C5" s="66"/>
      <c r="D5" s="67"/>
      <c r="G5" s="68"/>
      <c r="H5" s="68"/>
    </row>
    <row r="6" spans="1:10" x14ac:dyDescent="0.25">
      <c r="A6" s="62"/>
      <c r="B6" s="65"/>
      <c r="C6" s="66"/>
      <c r="D6" s="67"/>
    </row>
    <row r="7" spans="1:10" s="70" customFormat="1" x14ac:dyDescent="0.25">
      <c r="A7" s="62"/>
      <c r="B7" s="65"/>
      <c r="C7" s="66"/>
      <c r="D7" s="67"/>
      <c r="E7"/>
      <c r="F7"/>
      <c r="G7"/>
      <c r="I7"/>
      <c r="J7"/>
    </row>
    <row r="8" spans="1:10" ht="15" customHeight="1" x14ac:dyDescent="0.25">
      <c r="A8" s="62"/>
    </row>
    <row r="9" spans="1:10" x14ac:dyDescent="0.25">
      <c r="A9" s="62"/>
    </row>
    <row r="10" spans="1:10" x14ac:dyDescent="0.25">
      <c r="A10" s="62"/>
    </row>
    <row r="11" spans="1:10" x14ac:dyDescent="0.25">
      <c r="A11" s="62"/>
    </row>
    <row r="12" spans="1:10" x14ac:dyDescent="0.25">
      <c r="A12" s="62"/>
    </row>
    <row r="13" spans="1:10" x14ac:dyDescent="0.25">
      <c r="A13" s="186"/>
    </row>
    <row r="14" spans="1:10" ht="13.5" customHeight="1" x14ac:dyDescent="0.25">
      <c r="A14" s="69"/>
    </row>
    <row r="15" spans="1:10" ht="13.15" customHeight="1" x14ac:dyDescent="0.25"/>
    <row r="16" spans="1:10" x14ac:dyDescent="0.25">
      <c r="A16" s="71"/>
    </row>
    <row r="17" spans="1:1" x14ac:dyDescent="0.25">
      <c r="A17" s="71"/>
    </row>
    <row r="18" spans="1:1" x14ac:dyDescent="0.25">
      <c r="A18" s="71"/>
    </row>
    <row r="19" spans="1:1" x14ac:dyDescent="0.25">
      <c r="A19" s="71"/>
    </row>
    <row r="20" spans="1:1" ht="13.15" customHeight="1" x14ac:dyDescent="0.25"/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9"/>
  <sheetViews>
    <sheetView showGridLines="0" workbookViewId="0">
      <selection activeCell="U23" sqref="U23"/>
    </sheetView>
  </sheetViews>
  <sheetFormatPr defaultRowHeight="15" x14ac:dyDescent="0.2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 x14ac:dyDescent="0.2">
      <c r="A1" s="2" t="s">
        <v>45</v>
      </c>
      <c r="B1" s="475">
        <v>43766</v>
      </c>
      <c r="C1" s="475"/>
      <c r="D1" s="475"/>
    </row>
    <row r="2" spans="1:24" ht="15.75" x14ac:dyDescent="0.25">
      <c r="A2" s="476" t="s">
        <v>46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</row>
    <row r="3" spans="1:24" ht="6.75" customHeight="1" thickBo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4" ht="13.5" customHeight="1" x14ac:dyDescent="0.2">
      <c r="A4" s="459" t="s">
        <v>47</v>
      </c>
      <c r="B4" s="471" t="s">
        <v>94</v>
      </c>
      <c r="C4" s="471"/>
      <c r="D4" s="471"/>
      <c r="E4" s="471"/>
      <c r="F4" s="472"/>
      <c r="G4" s="447" t="s">
        <v>68</v>
      </c>
      <c r="H4" s="448"/>
      <c r="I4" s="448"/>
      <c r="J4" s="471" t="str">
        <f>'Nasazení do skupin'!$A$2</f>
        <v>MŽ3</v>
      </c>
      <c r="K4" s="471"/>
      <c r="L4" s="471"/>
      <c r="M4" s="472"/>
      <c r="N4" s="459" t="s">
        <v>69</v>
      </c>
      <c r="O4" s="460"/>
      <c r="P4" s="445">
        <v>27</v>
      </c>
      <c r="Q4" s="455" t="s">
        <v>70</v>
      </c>
      <c r="R4" s="456"/>
      <c r="S4" s="445" t="str">
        <f>VLOOKUP(P4,Zápasy!B4:H53,2,0)</f>
        <v>3M</v>
      </c>
    </row>
    <row r="5" spans="1:24" ht="13.5" customHeight="1" thickBot="1" x14ac:dyDescent="0.25">
      <c r="A5" s="461"/>
      <c r="B5" s="473"/>
      <c r="C5" s="473"/>
      <c r="D5" s="473"/>
      <c r="E5" s="473"/>
      <c r="F5" s="474"/>
      <c r="G5" s="450"/>
      <c r="H5" s="451"/>
      <c r="I5" s="451"/>
      <c r="J5" s="473"/>
      <c r="K5" s="473"/>
      <c r="L5" s="473"/>
      <c r="M5" s="474"/>
      <c r="N5" s="461"/>
      <c r="O5" s="462"/>
      <c r="P5" s="446"/>
      <c r="Q5" s="457"/>
      <c r="R5" s="458"/>
      <c r="S5" s="446"/>
    </row>
    <row r="6" spans="1:24" ht="13.5" customHeight="1" x14ac:dyDescent="0.2">
      <c r="A6" s="459" t="s">
        <v>48</v>
      </c>
      <c r="B6" s="463">
        <f>$B$1</f>
        <v>43766</v>
      </c>
      <c r="C6" s="463"/>
      <c r="D6" s="463"/>
      <c r="E6" s="463"/>
      <c r="F6" s="464"/>
      <c r="G6" s="447" t="s">
        <v>71</v>
      </c>
      <c r="H6" s="448"/>
      <c r="I6" s="448"/>
      <c r="J6" s="467">
        <f>VLOOKUP(P4,Zápasy!B4:H53,4,0)</f>
        <v>0</v>
      </c>
      <c r="K6" s="467"/>
      <c r="L6" s="467"/>
      <c r="M6" s="468"/>
      <c r="N6" s="447" t="s">
        <v>72</v>
      </c>
      <c r="O6" s="448"/>
      <c r="P6" s="449"/>
      <c r="Q6" s="447" t="s">
        <v>73</v>
      </c>
      <c r="R6" s="448"/>
      <c r="S6" s="449"/>
      <c r="V6" s="100"/>
      <c r="X6" s="100"/>
    </row>
    <row r="7" spans="1:24" ht="13.15" customHeight="1" thickBot="1" x14ac:dyDescent="0.25">
      <c r="A7" s="461"/>
      <c r="B7" s="465"/>
      <c r="C7" s="465"/>
      <c r="D7" s="465"/>
      <c r="E7" s="465"/>
      <c r="F7" s="466"/>
      <c r="G7" s="450"/>
      <c r="H7" s="451"/>
      <c r="I7" s="451"/>
      <c r="J7" s="469"/>
      <c r="K7" s="469"/>
      <c r="L7" s="469"/>
      <c r="M7" s="470"/>
      <c r="N7" s="450"/>
      <c r="O7" s="451"/>
      <c r="P7" s="452"/>
      <c r="Q7" s="450"/>
      <c r="R7" s="451"/>
      <c r="S7" s="452"/>
      <c r="V7" s="100"/>
      <c r="X7" s="100"/>
    </row>
    <row r="8" spans="1:24" ht="18.75" customHeight="1" x14ac:dyDescent="0.25">
      <c r="A8" s="190" t="s">
        <v>74</v>
      </c>
      <c r="B8" s="423"/>
      <c r="C8" s="423"/>
      <c r="D8" s="423"/>
      <c r="E8" s="423"/>
      <c r="F8" s="424"/>
      <c r="G8" s="190" t="s">
        <v>75</v>
      </c>
      <c r="H8" s="101"/>
      <c r="I8" s="425" t="e">
        <f>VLOOKUP(B13,'Nasazení do skupin'!$B$5:$S$33,18,0)</f>
        <v>#N/A</v>
      </c>
      <c r="J8" s="425"/>
      <c r="K8" s="425"/>
      <c r="L8" s="425"/>
      <c r="M8" s="426"/>
      <c r="N8" s="190" t="s">
        <v>76</v>
      </c>
      <c r="O8" s="101"/>
      <c r="P8" s="413" t="e">
        <f>VLOOKUP(B13,'Nasazení do skupin'!$B$5:$S$33,17,0)</f>
        <v>#N/A</v>
      </c>
      <c r="Q8" s="413"/>
      <c r="R8" s="413"/>
      <c r="S8" s="414"/>
      <c r="V8" s="100"/>
      <c r="X8" s="100"/>
    </row>
    <row r="9" spans="1:24" ht="16.5" thickBot="1" x14ac:dyDescent="0.3">
      <c r="A9" s="187" t="s">
        <v>49</v>
      </c>
      <c r="B9" s="415"/>
      <c r="C9" s="415"/>
      <c r="D9" s="415"/>
      <c r="E9" s="415"/>
      <c r="F9" s="416"/>
      <c r="G9" s="417" t="s">
        <v>49</v>
      </c>
      <c r="H9" s="418"/>
      <c r="I9" s="453"/>
      <c r="J9" s="453"/>
      <c r="K9" s="453"/>
      <c r="L9" s="453"/>
      <c r="M9" s="454"/>
      <c r="N9" s="417" t="s">
        <v>49</v>
      </c>
      <c r="O9" s="418"/>
      <c r="P9" s="415"/>
      <c r="Q9" s="415"/>
      <c r="R9" s="415"/>
      <c r="S9" s="416"/>
      <c r="V9" s="100"/>
      <c r="X9" s="100"/>
    </row>
    <row r="10" spans="1:24" ht="18.75" customHeight="1" x14ac:dyDescent="0.25">
      <c r="A10" s="190" t="s">
        <v>74</v>
      </c>
      <c r="B10" s="423"/>
      <c r="C10" s="423"/>
      <c r="D10" s="423"/>
      <c r="E10" s="423"/>
      <c r="F10" s="424"/>
      <c r="G10" s="190" t="s">
        <v>77</v>
      </c>
      <c r="H10" s="101"/>
      <c r="I10" s="425">
        <f>VLOOKUP(H13,'Nasazení do skupin'!$B$5:$S$33,18,0)</f>
        <v>0</v>
      </c>
      <c r="J10" s="425"/>
      <c r="K10" s="425"/>
      <c r="L10" s="425"/>
      <c r="M10" s="426"/>
      <c r="N10" s="190" t="s">
        <v>78</v>
      </c>
      <c r="O10" s="101"/>
      <c r="P10" s="413">
        <f>VLOOKUP(H13,'Nasazení do skupin'!$B$5:$S$33,17,0)</f>
        <v>0</v>
      </c>
      <c r="Q10" s="413"/>
      <c r="R10" s="413"/>
      <c r="S10" s="414"/>
      <c r="V10" s="100"/>
      <c r="X10" s="100"/>
    </row>
    <row r="11" spans="1:24" ht="16.5" thickBot="1" x14ac:dyDescent="0.3">
      <c r="A11" s="187" t="s">
        <v>49</v>
      </c>
      <c r="B11" s="415"/>
      <c r="C11" s="415"/>
      <c r="D11" s="415"/>
      <c r="E11" s="415"/>
      <c r="F11" s="416"/>
      <c r="G11" s="417" t="s">
        <v>49</v>
      </c>
      <c r="H11" s="418"/>
      <c r="I11" s="453"/>
      <c r="J11" s="453"/>
      <c r="K11" s="453"/>
      <c r="L11" s="453"/>
      <c r="M11" s="454"/>
      <c r="N11" s="417" t="s">
        <v>49</v>
      </c>
      <c r="O11" s="418"/>
      <c r="P11" s="415"/>
      <c r="Q11" s="415"/>
      <c r="R11" s="415"/>
      <c r="S11" s="416"/>
    </row>
    <row r="12" spans="1:24" ht="12" customHeight="1" x14ac:dyDescent="0.2">
      <c r="A12" s="433" t="s">
        <v>50</v>
      </c>
      <c r="B12" s="435" t="s">
        <v>51</v>
      </c>
      <c r="C12" s="436"/>
      <c r="D12" s="436"/>
      <c r="E12" s="436"/>
      <c r="F12" s="437"/>
      <c r="G12" s="438" t="s">
        <v>34</v>
      </c>
      <c r="H12" s="435" t="s">
        <v>52</v>
      </c>
      <c r="I12" s="436"/>
      <c r="J12" s="436"/>
      <c r="K12" s="436"/>
      <c r="L12" s="437"/>
      <c r="M12" s="438" t="s">
        <v>34</v>
      </c>
      <c r="N12" s="440" t="s">
        <v>53</v>
      </c>
      <c r="O12" s="441"/>
      <c r="P12" s="440" t="s">
        <v>54</v>
      </c>
      <c r="Q12" s="441"/>
      <c r="R12" s="440" t="s">
        <v>55</v>
      </c>
      <c r="S12" s="441"/>
    </row>
    <row r="13" spans="1:24" s="104" customFormat="1" ht="24" customHeight="1" thickBot="1" x14ac:dyDescent="0.25">
      <c r="A13" s="434"/>
      <c r="B13" s="442" t="str">
        <f>VLOOKUP(P4,Zápasy!$B$4:$H$52,5,0)</f>
        <v>MNK MODŘICE B MIX</v>
      </c>
      <c r="C13" s="443"/>
      <c r="D13" s="443"/>
      <c r="E13" s="443"/>
      <c r="F13" s="444"/>
      <c r="G13" s="439"/>
      <c r="H13" s="442" t="str">
        <f>VLOOKUP(P4,Zápasy!$B$4:$H$51,7,0)</f>
        <v>TJ SLAVOJ ČESKÝ BROD</v>
      </c>
      <c r="I13" s="443"/>
      <c r="J13" s="443"/>
      <c r="K13" s="443"/>
      <c r="L13" s="444"/>
      <c r="M13" s="439"/>
      <c r="N13" s="102" t="s">
        <v>0</v>
      </c>
      <c r="O13" s="103" t="s">
        <v>31</v>
      </c>
      <c r="P13" s="102" t="s">
        <v>0</v>
      </c>
      <c r="Q13" s="103" t="s">
        <v>31</v>
      </c>
      <c r="R13" s="102" t="s">
        <v>0</v>
      </c>
      <c r="S13" s="103" t="s">
        <v>31</v>
      </c>
    </row>
    <row r="14" spans="1:24" s="104" customFormat="1" ht="18" customHeight="1" x14ac:dyDescent="0.25">
      <c r="A14" s="105" t="s">
        <v>35</v>
      </c>
      <c r="B14" s="191"/>
      <c r="C14" s="192"/>
      <c r="D14" s="192"/>
      <c r="E14" s="192"/>
      <c r="F14" s="193"/>
      <c r="G14" s="106"/>
      <c r="H14" s="191"/>
      <c r="I14" s="192"/>
      <c r="J14" s="192"/>
      <c r="K14" s="192"/>
      <c r="L14" s="194"/>
      <c r="M14" s="107"/>
      <c r="N14" s="195"/>
      <c r="O14" s="194"/>
      <c r="P14" s="427"/>
      <c r="Q14" s="430"/>
      <c r="R14" s="427"/>
      <c r="S14" s="430"/>
    </row>
    <row r="15" spans="1:24" s="104" customFormat="1" ht="18" customHeight="1" x14ac:dyDescent="0.2">
      <c r="A15" s="108" t="s">
        <v>36</v>
      </c>
      <c r="B15" s="109"/>
      <c r="C15" s="110"/>
      <c r="D15" s="110"/>
      <c r="E15" s="110"/>
      <c r="F15" s="111"/>
      <c r="G15" s="112"/>
      <c r="H15" s="109"/>
      <c r="I15" s="110"/>
      <c r="J15" s="110"/>
      <c r="K15" s="110"/>
      <c r="L15" s="111"/>
      <c r="M15" s="113"/>
      <c r="N15" s="114"/>
      <c r="O15" s="111"/>
      <c r="P15" s="428"/>
      <c r="Q15" s="431"/>
      <c r="R15" s="428"/>
      <c r="S15" s="431"/>
    </row>
    <row r="16" spans="1:24" s="104" customFormat="1" ht="18" customHeight="1" thickBot="1" x14ac:dyDescent="0.25">
      <c r="A16" s="115" t="s">
        <v>37</v>
      </c>
      <c r="B16" s="116"/>
      <c r="C16" s="117"/>
      <c r="D16" s="117"/>
      <c r="E16" s="117"/>
      <c r="F16" s="118"/>
      <c r="G16" s="119"/>
      <c r="H16" s="116"/>
      <c r="I16" s="117"/>
      <c r="J16" s="117"/>
      <c r="K16" s="117"/>
      <c r="L16" s="118"/>
      <c r="M16" s="120"/>
      <c r="N16" s="121"/>
      <c r="O16" s="122"/>
      <c r="P16" s="429"/>
      <c r="Q16" s="432"/>
      <c r="R16" s="429"/>
      <c r="S16" s="432"/>
    </row>
    <row r="17" spans="1:24" s="104" customFormat="1" ht="27.6" customHeight="1" x14ac:dyDescent="0.2">
      <c r="A17" s="196" t="s">
        <v>56</v>
      </c>
      <c r="B17" s="205" t="e">
        <f>VLOOKUP(B13,'Nasazení do skupin'!$B$5:$S$33,2,0)</f>
        <v>#N/A</v>
      </c>
      <c r="C17" s="205" t="e">
        <f>VLOOKUP(B13,'Nasazení do skupin'!$B$5:$S$33,5,0)</f>
        <v>#N/A</v>
      </c>
      <c r="D17" s="205" t="e">
        <f>VLOOKUP(B13,'Nasazení do skupin'!$B$5:$S$33,8,0)</f>
        <v>#N/A</v>
      </c>
      <c r="E17" s="205" t="e">
        <f>VLOOKUP(B13,'Nasazení do skupin'!$B$5:$S$33,11,0)</f>
        <v>#N/A</v>
      </c>
      <c r="F17" s="205" t="e">
        <f>VLOOKUP(B13,'Nasazení do skupin'!$B$5:$S$33,14,0)</f>
        <v>#N/A</v>
      </c>
      <c r="G17" s="206"/>
      <c r="H17" s="205">
        <f>VLOOKUP(H13,'Nasazení do skupin'!$B$5:$S$33,2,0)</f>
        <v>0</v>
      </c>
      <c r="I17" s="205">
        <f>VLOOKUP(H13,'Nasazení do skupin'!$B$5:$S$33,5,0)</f>
        <v>0</v>
      </c>
      <c r="J17" s="205">
        <f>VLOOKUP(H13,'Nasazení do skupin'!$B$5:$S$33,8,0)</f>
        <v>0</v>
      </c>
      <c r="K17" s="205">
        <f>VLOOKUP(H13,'Nasazení do skupin'!$B$5:$S$33,11,0)</f>
        <v>0</v>
      </c>
      <c r="L17" s="205">
        <f>VLOOKUP(H13,'Nasazení do skupin'!$B$5:$S$33,14,0)</f>
        <v>0</v>
      </c>
      <c r="M17" s="207"/>
      <c r="N17" s="123" t="s">
        <v>57</v>
      </c>
      <c r="O17" s="124"/>
      <c r="P17" s="124"/>
      <c r="Q17" s="124"/>
      <c r="R17" s="124"/>
      <c r="S17" s="125"/>
    </row>
    <row r="18" spans="1:24" s="104" customFormat="1" ht="88.15" customHeight="1" thickBot="1" x14ac:dyDescent="0.25">
      <c r="A18" s="115" t="s">
        <v>58</v>
      </c>
      <c r="B18" s="208" t="e">
        <f>VLOOKUP(B13,'Nasazení do skupin'!$B$5:$S$33,3,0)</f>
        <v>#N/A</v>
      </c>
      <c r="C18" s="208" t="e">
        <f>VLOOKUP(B13,'Nasazení do skupin'!$B$5:$S$33,6,0)</f>
        <v>#N/A</v>
      </c>
      <c r="D18" s="208" t="e">
        <f>VLOOKUP(B13,'Nasazení do skupin'!$B$5:$S$33,9,0)</f>
        <v>#N/A</v>
      </c>
      <c r="E18" s="208" t="e">
        <f>VLOOKUP(B13,'Nasazení do skupin'!$B$5:$S$33,12,0)</f>
        <v>#N/A</v>
      </c>
      <c r="F18" s="208" t="e">
        <f>VLOOKUP(B13,'Nasazení do skupin'!$B$5:$S$33,15,0)</f>
        <v>#N/A</v>
      </c>
      <c r="G18" s="209"/>
      <c r="H18" s="208">
        <f>VLOOKUP(H13,'Nasazení do skupin'!$B$5:$S$33,3,0)</f>
        <v>0</v>
      </c>
      <c r="I18" s="208">
        <f>VLOOKUP(H13,'Nasazení do skupin'!$B$5:$S$33,6,0)</f>
        <v>0</v>
      </c>
      <c r="J18" s="208">
        <f>VLOOKUP(H13,'Nasazení do skupin'!$B$5:$S$33,9,0)</f>
        <v>0</v>
      </c>
      <c r="K18" s="208">
        <f>VLOOKUP(H13,'Nasazení do skupin'!$B$5:$S$33,12,0)</f>
        <v>0</v>
      </c>
      <c r="L18" s="208">
        <f>VLOOKUP(H13,'Nasazení do skupin'!$B$5:$S$33,15,0)</f>
        <v>0</v>
      </c>
      <c r="M18" s="210"/>
      <c r="N18" s="124"/>
      <c r="O18" s="124"/>
      <c r="P18" s="124"/>
      <c r="Q18" s="124"/>
      <c r="R18" s="124"/>
      <c r="S18" s="125"/>
    </row>
    <row r="19" spans="1:24" s="104" customFormat="1" ht="19.149999999999999" customHeight="1" thickBot="1" x14ac:dyDescent="0.25">
      <c r="A19" s="127" t="s">
        <v>59</v>
      </c>
      <c r="B19" s="211" t="e">
        <f>VLOOKUP(B13,'Nasazení do skupin'!$B$5:$S$33,4,0)</f>
        <v>#N/A</v>
      </c>
      <c r="C19" s="211" t="e">
        <f>VLOOKUP(B13,'Nasazení do skupin'!$B$5:$S$33,7,0)</f>
        <v>#N/A</v>
      </c>
      <c r="D19" s="211" t="e">
        <f>VLOOKUP(B13,'Nasazení do skupin'!$B$5:$S$33,10,0)</f>
        <v>#N/A</v>
      </c>
      <c r="E19" s="211" t="e">
        <f>VLOOKUP(B13,'Nasazení do skupin'!$B$5:$S$33,13,0)</f>
        <v>#N/A</v>
      </c>
      <c r="F19" s="211" t="e">
        <f>VLOOKUP(B13,'Nasazení do skupin'!$B$5:$S$33,16,0)</f>
        <v>#N/A</v>
      </c>
      <c r="G19" s="212"/>
      <c r="H19" s="211">
        <f>VLOOKUP(H13,'Nasazení do skupin'!$B$5:$S$33,4,0)</f>
        <v>0</v>
      </c>
      <c r="I19" s="211">
        <f>VLOOKUP(H13,'Nasazení do skupin'!$B$5:$S$33,7,0)</f>
        <v>0</v>
      </c>
      <c r="J19" s="211">
        <f>VLOOKUP(H13,'Nasazení do skupin'!$B$5:$S$33,10,0)</f>
        <v>0</v>
      </c>
      <c r="K19" s="211">
        <f>VLOOKUP(H13,'Nasazení do skupin'!$B$5:$S$33,13,0)</f>
        <v>0</v>
      </c>
      <c r="L19" s="211">
        <f>VLOOKUP(H13,'Nasazení do skupin'!$B$5:$S$33,16,0)</f>
        <v>0</v>
      </c>
      <c r="M19" s="213"/>
      <c r="N19" s="129"/>
      <c r="O19" s="129"/>
      <c r="P19" s="129"/>
      <c r="Q19" s="129"/>
      <c r="R19" s="129"/>
      <c r="S19" s="130"/>
    </row>
    <row r="20" spans="1:24" s="104" customFormat="1" ht="33.6" customHeight="1" x14ac:dyDescent="0.2"/>
    <row r="21" spans="1:24" ht="15.75" x14ac:dyDescent="0.25">
      <c r="A21" s="476" t="s">
        <v>46</v>
      </c>
      <c r="B21" s="476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</row>
    <row r="22" spans="1:24" ht="6.75" customHeight="1" thickBot="1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</row>
    <row r="23" spans="1:24" ht="13.5" customHeight="1" x14ac:dyDescent="0.2">
      <c r="A23" s="459" t="s">
        <v>47</v>
      </c>
      <c r="B23" s="471" t="s">
        <v>94</v>
      </c>
      <c r="C23" s="471"/>
      <c r="D23" s="471"/>
      <c r="E23" s="471"/>
      <c r="F23" s="472"/>
      <c r="G23" s="447" t="s">
        <v>68</v>
      </c>
      <c r="H23" s="448"/>
      <c r="I23" s="448"/>
      <c r="J23" s="471" t="str">
        <f>'Nasazení do skupin'!$A$2</f>
        <v>MŽ3</v>
      </c>
      <c r="K23" s="471"/>
      <c r="L23" s="471"/>
      <c r="M23" s="472"/>
      <c r="N23" s="459" t="s">
        <v>69</v>
      </c>
      <c r="O23" s="460"/>
      <c r="P23" s="445">
        <v>28</v>
      </c>
      <c r="Q23" s="455" t="s">
        <v>70</v>
      </c>
      <c r="R23" s="456"/>
      <c r="S23" s="445" t="str">
        <f>VLOOKUP(P23,Zápasy!B4:H53,2,0)</f>
        <v>F</v>
      </c>
    </row>
    <row r="24" spans="1:24" ht="13.5" customHeight="1" thickBot="1" x14ac:dyDescent="0.25">
      <c r="A24" s="461"/>
      <c r="B24" s="473"/>
      <c r="C24" s="473"/>
      <c r="D24" s="473"/>
      <c r="E24" s="473"/>
      <c r="F24" s="474"/>
      <c r="G24" s="450"/>
      <c r="H24" s="451"/>
      <c r="I24" s="451"/>
      <c r="J24" s="473"/>
      <c r="K24" s="473"/>
      <c r="L24" s="473"/>
      <c r="M24" s="474"/>
      <c r="N24" s="461"/>
      <c r="O24" s="462"/>
      <c r="P24" s="446"/>
      <c r="Q24" s="457"/>
      <c r="R24" s="458"/>
      <c r="S24" s="446"/>
    </row>
    <row r="25" spans="1:24" ht="13.5" customHeight="1" x14ac:dyDescent="0.2">
      <c r="A25" s="459" t="s">
        <v>48</v>
      </c>
      <c r="B25" s="463">
        <f>$B$1</f>
        <v>43766</v>
      </c>
      <c r="C25" s="463"/>
      <c r="D25" s="463"/>
      <c r="E25" s="463"/>
      <c r="F25" s="464"/>
      <c r="G25" s="447" t="s">
        <v>71</v>
      </c>
      <c r="H25" s="448"/>
      <c r="I25" s="448"/>
      <c r="J25" s="467">
        <f>VLOOKUP(P23,Zápasy!B4:H53,4,0)</f>
        <v>0</v>
      </c>
      <c r="K25" s="467"/>
      <c r="L25" s="467"/>
      <c r="M25" s="468"/>
      <c r="N25" s="447" t="s">
        <v>72</v>
      </c>
      <c r="O25" s="448"/>
      <c r="P25" s="449"/>
      <c r="Q25" s="447" t="s">
        <v>73</v>
      </c>
      <c r="R25" s="448"/>
      <c r="S25" s="449"/>
      <c r="V25" s="100"/>
      <c r="X25" s="100"/>
    </row>
    <row r="26" spans="1:24" ht="13.15" customHeight="1" thickBot="1" x14ac:dyDescent="0.25">
      <c r="A26" s="461"/>
      <c r="B26" s="465"/>
      <c r="C26" s="465"/>
      <c r="D26" s="465"/>
      <c r="E26" s="465"/>
      <c r="F26" s="466"/>
      <c r="G26" s="450"/>
      <c r="H26" s="451"/>
      <c r="I26" s="451"/>
      <c r="J26" s="469"/>
      <c r="K26" s="469"/>
      <c r="L26" s="469"/>
      <c r="M26" s="470"/>
      <c r="N26" s="450"/>
      <c r="O26" s="451"/>
      <c r="P26" s="452"/>
      <c r="Q26" s="450"/>
      <c r="R26" s="451"/>
      <c r="S26" s="452"/>
      <c r="V26" s="100"/>
      <c r="X26" s="100"/>
    </row>
    <row r="27" spans="1:24" ht="18.75" customHeight="1" x14ac:dyDescent="0.25">
      <c r="A27" s="190" t="s">
        <v>74</v>
      </c>
      <c r="B27" s="423"/>
      <c r="C27" s="423"/>
      <c r="D27" s="423"/>
      <c r="E27" s="423"/>
      <c r="F27" s="424"/>
      <c r="G27" s="190" t="s">
        <v>75</v>
      </c>
      <c r="H27" s="101"/>
      <c r="I27" s="425">
        <f>VLOOKUP(B32,'Nasazení do skupin'!$B$5:$S$33,18,0)</f>
        <v>0</v>
      </c>
      <c r="J27" s="425"/>
      <c r="K27" s="425"/>
      <c r="L27" s="425"/>
      <c r="M27" s="426"/>
      <c r="N27" s="190" t="s">
        <v>76</v>
      </c>
      <c r="O27" s="101"/>
      <c r="P27" s="413">
        <f>VLOOKUP(B32,'Nasazení do skupin'!$B$5:$S$33,17,0)</f>
        <v>0</v>
      </c>
      <c r="Q27" s="413"/>
      <c r="R27" s="413"/>
      <c r="S27" s="414"/>
      <c r="V27" s="100"/>
      <c r="X27" s="100"/>
    </row>
    <row r="28" spans="1:24" ht="16.5" thickBot="1" x14ac:dyDescent="0.3">
      <c r="A28" s="187" t="s">
        <v>49</v>
      </c>
      <c r="B28" s="415"/>
      <c r="C28" s="415"/>
      <c r="D28" s="415"/>
      <c r="E28" s="415"/>
      <c r="F28" s="416"/>
      <c r="G28" s="417" t="s">
        <v>49</v>
      </c>
      <c r="H28" s="418"/>
      <c r="I28" s="453"/>
      <c r="J28" s="453"/>
      <c r="K28" s="453"/>
      <c r="L28" s="453"/>
      <c r="M28" s="454"/>
      <c r="N28" s="417" t="s">
        <v>49</v>
      </c>
      <c r="O28" s="418"/>
      <c r="P28" s="415"/>
      <c r="Q28" s="415"/>
      <c r="R28" s="415"/>
      <c r="S28" s="416"/>
      <c r="V28" s="100"/>
      <c r="X28" s="100"/>
    </row>
    <row r="29" spans="1:24" ht="18.75" customHeight="1" x14ac:dyDescent="0.25">
      <c r="A29" s="190" t="s">
        <v>74</v>
      </c>
      <c r="B29" s="423"/>
      <c r="C29" s="423"/>
      <c r="D29" s="423"/>
      <c r="E29" s="423"/>
      <c r="F29" s="424"/>
      <c r="G29" s="190" t="s">
        <v>77</v>
      </c>
      <c r="H29" s="101"/>
      <c r="I29" s="425">
        <f>VLOOKUP(H32,'Nasazení do skupin'!$B$5:$S$33,18,0)</f>
        <v>0</v>
      </c>
      <c r="J29" s="425"/>
      <c r="K29" s="425"/>
      <c r="L29" s="425"/>
      <c r="M29" s="426"/>
      <c r="N29" s="190" t="s">
        <v>78</v>
      </c>
      <c r="O29" s="101"/>
      <c r="P29" s="413">
        <f>VLOOKUP(H32,'Nasazení do skupin'!$B$5:$S$33,17,0)</f>
        <v>0</v>
      </c>
      <c r="Q29" s="413"/>
      <c r="R29" s="413"/>
      <c r="S29" s="414"/>
      <c r="V29" s="100"/>
      <c r="X29" s="100"/>
    </row>
    <row r="30" spans="1:24" ht="16.5" thickBot="1" x14ac:dyDescent="0.3">
      <c r="A30" s="187" t="s">
        <v>49</v>
      </c>
      <c r="B30" s="415"/>
      <c r="C30" s="415"/>
      <c r="D30" s="415"/>
      <c r="E30" s="415"/>
      <c r="F30" s="416"/>
      <c r="G30" s="417" t="s">
        <v>49</v>
      </c>
      <c r="H30" s="418"/>
      <c r="I30" s="419"/>
      <c r="J30" s="419"/>
      <c r="K30" s="419"/>
      <c r="L30" s="419"/>
      <c r="M30" s="420"/>
      <c r="N30" s="417" t="s">
        <v>49</v>
      </c>
      <c r="O30" s="418"/>
      <c r="P30" s="421"/>
      <c r="Q30" s="421"/>
      <c r="R30" s="421"/>
      <c r="S30" s="422"/>
    </row>
    <row r="31" spans="1:24" ht="12" customHeight="1" x14ac:dyDescent="0.2">
      <c r="A31" s="433" t="s">
        <v>50</v>
      </c>
      <c r="B31" s="435" t="s">
        <v>51</v>
      </c>
      <c r="C31" s="436"/>
      <c r="D31" s="436"/>
      <c r="E31" s="436"/>
      <c r="F31" s="437"/>
      <c r="G31" s="438" t="s">
        <v>34</v>
      </c>
      <c r="H31" s="435" t="s">
        <v>52</v>
      </c>
      <c r="I31" s="436"/>
      <c r="J31" s="436"/>
      <c r="K31" s="436"/>
      <c r="L31" s="437"/>
      <c r="M31" s="438" t="s">
        <v>34</v>
      </c>
      <c r="N31" s="440" t="s">
        <v>53</v>
      </c>
      <c r="O31" s="441"/>
      <c r="P31" s="440" t="s">
        <v>54</v>
      </c>
      <c r="Q31" s="441"/>
      <c r="R31" s="440" t="s">
        <v>55</v>
      </c>
      <c r="S31" s="441"/>
    </row>
    <row r="32" spans="1:24" s="104" customFormat="1" ht="24" customHeight="1" thickBot="1" x14ac:dyDescent="0.25">
      <c r="A32" s="434"/>
      <c r="B32" s="442" t="str">
        <f>VLOOKUP(P23,Zápasy!$B$4:$H$52,5,0)</f>
        <v>MNK MODŘICE A</v>
      </c>
      <c r="C32" s="443"/>
      <c r="D32" s="443"/>
      <c r="E32" s="443"/>
      <c r="F32" s="444"/>
      <c r="G32" s="439"/>
      <c r="H32" s="442" t="str">
        <f>VLOOKUP(P23,Zápasy!$B$4:$H$51,7,0)</f>
        <v>UNITOP SKP ŽĎÁR NAD SÁZAVOU A</v>
      </c>
      <c r="I32" s="443"/>
      <c r="J32" s="443"/>
      <c r="K32" s="443"/>
      <c r="L32" s="444"/>
      <c r="M32" s="439"/>
      <c r="N32" s="102" t="s">
        <v>0</v>
      </c>
      <c r="O32" s="103" t="s">
        <v>31</v>
      </c>
      <c r="P32" s="102" t="s">
        <v>0</v>
      </c>
      <c r="Q32" s="103" t="s">
        <v>31</v>
      </c>
      <c r="R32" s="102" t="s">
        <v>0</v>
      </c>
      <c r="S32" s="103" t="s">
        <v>31</v>
      </c>
    </row>
    <row r="33" spans="1:19" s="104" customFormat="1" ht="18" customHeight="1" x14ac:dyDescent="0.25">
      <c r="A33" s="105" t="s">
        <v>35</v>
      </c>
      <c r="B33" s="191"/>
      <c r="C33" s="192"/>
      <c r="D33" s="192"/>
      <c r="E33" s="192"/>
      <c r="F33" s="193"/>
      <c r="G33" s="106"/>
      <c r="H33" s="191"/>
      <c r="I33" s="192"/>
      <c r="J33" s="192"/>
      <c r="K33" s="192"/>
      <c r="L33" s="194"/>
      <c r="M33" s="107"/>
      <c r="N33" s="195"/>
      <c r="O33" s="194"/>
      <c r="P33" s="427"/>
      <c r="Q33" s="430"/>
      <c r="R33" s="427"/>
      <c r="S33" s="430"/>
    </row>
    <row r="34" spans="1:19" s="104" customFormat="1" ht="18" customHeight="1" x14ac:dyDescent="0.2">
      <c r="A34" s="108" t="s">
        <v>36</v>
      </c>
      <c r="B34" s="109"/>
      <c r="C34" s="110"/>
      <c r="D34" s="110"/>
      <c r="E34" s="110"/>
      <c r="F34" s="111"/>
      <c r="G34" s="112"/>
      <c r="H34" s="109"/>
      <c r="I34" s="110"/>
      <c r="J34" s="110"/>
      <c r="K34" s="110"/>
      <c r="L34" s="111"/>
      <c r="M34" s="113"/>
      <c r="N34" s="114"/>
      <c r="O34" s="111"/>
      <c r="P34" s="428"/>
      <c r="Q34" s="431"/>
      <c r="R34" s="428"/>
      <c r="S34" s="431"/>
    </row>
    <row r="35" spans="1:19" s="104" customFormat="1" ht="18" customHeight="1" thickBot="1" x14ac:dyDescent="0.25">
      <c r="A35" s="115" t="s">
        <v>37</v>
      </c>
      <c r="B35" s="116"/>
      <c r="C35" s="117"/>
      <c r="D35" s="117"/>
      <c r="E35" s="117"/>
      <c r="F35" s="118"/>
      <c r="G35" s="119"/>
      <c r="H35" s="116"/>
      <c r="I35" s="117"/>
      <c r="J35" s="117"/>
      <c r="K35" s="117"/>
      <c r="L35" s="118"/>
      <c r="M35" s="120"/>
      <c r="N35" s="121"/>
      <c r="O35" s="122"/>
      <c r="P35" s="429"/>
      <c r="Q35" s="432"/>
      <c r="R35" s="429"/>
      <c r="S35" s="432"/>
    </row>
    <row r="36" spans="1:19" s="104" customFormat="1" ht="27.6" customHeight="1" x14ac:dyDescent="0.2">
      <c r="A36" s="196" t="s">
        <v>56</v>
      </c>
      <c r="B36" s="205">
        <f>VLOOKUP(B32,'Nasazení do skupin'!$B$5:$S$33,2,0)</f>
        <v>0</v>
      </c>
      <c r="C36" s="205">
        <f>VLOOKUP(B32,'Nasazení do skupin'!$B$5:$S$33,5,0)</f>
        <v>0</v>
      </c>
      <c r="D36" s="205">
        <f>VLOOKUP(B32,'Nasazení do skupin'!$B$5:$S$33,8,0)</f>
        <v>0</v>
      </c>
      <c r="E36" s="205">
        <f>VLOOKUP(B32,'Nasazení do skupin'!$B$5:$S$33,11,0)</f>
        <v>0</v>
      </c>
      <c r="F36" s="205">
        <f>VLOOKUP(B32,'Nasazení do skupin'!$B$5:$S$33,14,0)</f>
        <v>0</v>
      </c>
      <c r="G36" s="206"/>
      <c r="H36" s="205">
        <f>VLOOKUP(H32,'Nasazení do skupin'!$B$5:$S$33,2,0)</f>
        <v>0</v>
      </c>
      <c r="I36" s="205">
        <f>VLOOKUP(H32,'Nasazení do skupin'!$B$5:$S$33,5,0)</f>
        <v>0</v>
      </c>
      <c r="J36" s="205">
        <f>VLOOKUP(H32,'Nasazení do skupin'!$B$5:$S$33,8,0)</f>
        <v>0</v>
      </c>
      <c r="K36" s="205">
        <f>VLOOKUP(H32,'Nasazení do skupin'!$B$5:$S$33,11,0)</f>
        <v>0</v>
      </c>
      <c r="L36" s="205">
        <f>VLOOKUP(H32,'Nasazení do skupin'!$B$5:$S$33,14,0)</f>
        <v>0</v>
      </c>
      <c r="M36" s="107"/>
      <c r="N36" s="123" t="s">
        <v>57</v>
      </c>
      <c r="O36" s="124"/>
      <c r="P36" s="124"/>
      <c r="Q36" s="124"/>
      <c r="R36" s="124"/>
      <c r="S36" s="125"/>
    </row>
    <row r="37" spans="1:19" s="104" customFormat="1" ht="88.15" customHeight="1" thickBot="1" x14ac:dyDescent="0.25">
      <c r="A37" s="115" t="s">
        <v>58</v>
      </c>
      <c r="B37" s="208">
        <f>VLOOKUP(B32,'Nasazení do skupin'!$B$5:$S$33,3,0)</f>
        <v>0</v>
      </c>
      <c r="C37" s="208">
        <f>VLOOKUP(B32,'Nasazení do skupin'!$B$5:$S$33,6,0)</f>
        <v>0</v>
      </c>
      <c r="D37" s="208">
        <f>VLOOKUP(B32,'Nasazení do skupin'!$B$5:$S$33,9,0)</f>
        <v>0</v>
      </c>
      <c r="E37" s="208">
        <f>VLOOKUP(B32,'Nasazení do skupin'!$B$5:$S$33,12,0)</f>
        <v>0</v>
      </c>
      <c r="F37" s="208">
        <f>VLOOKUP(B32,'Nasazení do skupin'!$B$5:$S$33,15,0)</f>
        <v>0</v>
      </c>
      <c r="G37" s="209"/>
      <c r="H37" s="208">
        <f>VLOOKUP(H32,'Nasazení do skupin'!$B$5:$S$33,3,0)</f>
        <v>0</v>
      </c>
      <c r="I37" s="208">
        <f>VLOOKUP(H32,'Nasazení do skupin'!$B$5:$S$33,6,0)</f>
        <v>0</v>
      </c>
      <c r="J37" s="208">
        <f>VLOOKUP(H32,'Nasazení do skupin'!$B$5:$S$33,9,0)</f>
        <v>0</v>
      </c>
      <c r="K37" s="208">
        <f>VLOOKUP(H32,'Nasazení do skupin'!$B$5:$S$33,12,0)</f>
        <v>0</v>
      </c>
      <c r="L37" s="208">
        <f>VLOOKUP(H32,'Nasazení do skupin'!$B$5:$S$33,15,0)</f>
        <v>0</v>
      </c>
      <c r="M37" s="126"/>
      <c r="N37" s="124"/>
      <c r="O37" s="124"/>
      <c r="P37" s="124"/>
      <c r="Q37" s="124"/>
      <c r="R37" s="124"/>
      <c r="S37" s="125"/>
    </row>
    <row r="38" spans="1:19" s="104" customFormat="1" ht="18" customHeight="1" thickBot="1" x14ac:dyDescent="0.25">
      <c r="A38" s="127" t="s">
        <v>59</v>
      </c>
      <c r="B38" s="211">
        <f>VLOOKUP(B32,'Nasazení do skupin'!$B$5:$S$33,4,0)</f>
        <v>0</v>
      </c>
      <c r="C38" s="211">
        <f>VLOOKUP(B32,'Nasazení do skupin'!$B$5:$S$33,7,0)</f>
        <v>0</v>
      </c>
      <c r="D38" s="211">
        <f>VLOOKUP(B32,'Nasazení do skupin'!$B$5:$S$33,10,0)</f>
        <v>0</v>
      </c>
      <c r="E38" s="211">
        <f>VLOOKUP(B32,'Nasazení do skupin'!$B$5:$S$33,13,0)</f>
        <v>0</v>
      </c>
      <c r="F38" s="211">
        <f>VLOOKUP(B32,'Nasazení do skupin'!$B$5:$S$33,16,0)</f>
        <v>0</v>
      </c>
      <c r="G38" s="212"/>
      <c r="H38" s="211">
        <f>VLOOKUP(H32,'Nasazení do skupin'!$B$5:$S$33,4,0)</f>
        <v>0</v>
      </c>
      <c r="I38" s="211">
        <f>VLOOKUP(H32,'Nasazení do skupin'!$B$5:$S$33,7,0)</f>
        <v>0</v>
      </c>
      <c r="J38" s="211">
        <f>VLOOKUP(H32,'Nasazení do skupin'!$B$5:$S$33,10,0)</f>
        <v>0</v>
      </c>
      <c r="K38" s="211">
        <f>VLOOKUP(H32,'Nasazení do skupin'!$B$5:$S$33,13,0)</f>
        <v>0</v>
      </c>
      <c r="L38" s="211">
        <f>VLOOKUP(H32,'Nasazení do skupin'!$B$5:$S$33,16,0)</f>
        <v>0</v>
      </c>
      <c r="M38" s="128"/>
      <c r="N38" s="129"/>
      <c r="O38" s="129"/>
      <c r="P38" s="129"/>
      <c r="Q38" s="129"/>
      <c r="R38" s="129"/>
      <c r="S38" s="130"/>
    </row>
    <row r="39" spans="1:19" s="104" customFormat="1" ht="12.75" x14ac:dyDescent="0.2">
      <c r="A39" s="131"/>
      <c r="B39" s="132"/>
      <c r="C39" s="132"/>
      <c r="D39" s="132"/>
      <c r="E39" s="132"/>
      <c r="F39" s="132"/>
      <c r="G39" s="133"/>
      <c r="H39" s="134"/>
      <c r="I39" s="134"/>
      <c r="J39" s="134"/>
      <c r="K39" s="134"/>
      <c r="L39" s="134"/>
      <c r="M39" s="135"/>
      <c r="N39" s="124"/>
      <c r="O39" s="124"/>
      <c r="P39" s="124"/>
      <c r="Q39" s="124"/>
      <c r="R39" s="124"/>
      <c r="S39" s="124"/>
    </row>
  </sheetData>
  <mergeCells count="91">
    <mergeCell ref="P14:P16"/>
    <mergeCell ref="Q14:Q16"/>
    <mergeCell ref="R14:R16"/>
    <mergeCell ref="S14:S16"/>
    <mergeCell ref="A21:S21"/>
    <mergeCell ref="B11:F11"/>
    <mergeCell ref="G11:H11"/>
    <mergeCell ref="I11:M11"/>
    <mergeCell ref="N11:O11"/>
    <mergeCell ref="P11:S11"/>
    <mergeCell ref="P10:S10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Q6:S7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A6:A7"/>
    <mergeCell ref="B6:F7"/>
    <mergeCell ref="G6:I7"/>
    <mergeCell ref="J6:M7"/>
    <mergeCell ref="N6:P7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A25:A26"/>
    <mergeCell ref="B25:F26"/>
    <mergeCell ref="G25:I26"/>
    <mergeCell ref="J25:M26"/>
    <mergeCell ref="A23:A24"/>
    <mergeCell ref="B23:F24"/>
    <mergeCell ref="G23:I24"/>
    <mergeCell ref="J23:M24"/>
    <mergeCell ref="S23:S24"/>
    <mergeCell ref="N25:P26"/>
    <mergeCell ref="Q25:S26"/>
    <mergeCell ref="I28:M28"/>
    <mergeCell ref="N28:O28"/>
    <mergeCell ref="P28:S28"/>
    <mergeCell ref="P23:P24"/>
    <mergeCell ref="Q23:R24"/>
    <mergeCell ref="N23:O24"/>
    <mergeCell ref="B27:F27"/>
    <mergeCell ref="I27:M27"/>
    <mergeCell ref="P27:S27"/>
    <mergeCell ref="B28:F28"/>
    <mergeCell ref="G28:H28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P29:S29"/>
    <mergeCell ref="B30:F30"/>
    <mergeCell ref="G30:H30"/>
    <mergeCell ref="I30:M30"/>
    <mergeCell ref="N30:O30"/>
    <mergeCell ref="P30:S30"/>
    <mergeCell ref="B29:F29"/>
    <mergeCell ref="I29:M29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9"/>
  <sheetViews>
    <sheetView zoomScaleNormal="100" workbookViewId="0">
      <selection activeCell="C37" sqref="C37"/>
    </sheetView>
  </sheetViews>
  <sheetFormatPr defaultRowHeight="12.75" x14ac:dyDescent="0.2"/>
  <cols>
    <col min="1" max="1" width="3" style="35" customWidth="1"/>
    <col min="2" max="2" width="38" style="35" bestFit="1" customWidth="1"/>
    <col min="3" max="3" width="5.85546875" style="35" customWidth="1"/>
    <col min="4" max="4" width="16" style="35" customWidth="1"/>
    <col min="5" max="5" width="4.7109375" style="35" customWidth="1"/>
    <col min="6" max="6" width="5.85546875" style="35" customWidth="1"/>
    <col min="7" max="7" width="16" style="35" customWidth="1"/>
    <col min="8" max="8" width="4.7109375" style="46" customWidth="1"/>
    <col min="9" max="9" width="5.85546875" style="46" customWidth="1"/>
    <col min="10" max="10" width="16" style="46" customWidth="1"/>
    <col min="11" max="11" width="4.7109375" style="46" customWidth="1"/>
    <col min="12" max="12" width="5.85546875" style="46" customWidth="1"/>
    <col min="13" max="13" width="16" style="46" customWidth="1"/>
    <col min="14" max="14" width="4.7109375" style="46" customWidth="1"/>
    <col min="15" max="15" width="5.5703125" style="46" customWidth="1"/>
    <col min="16" max="16" width="16" style="46" customWidth="1"/>
    <col min="17" max="17" width="4.7109375" style="46" customWidth="1"/>
    <col min="18" max="18" width="12" style="46" customWidth="1"/>
    <col min="19" max="267" width="8.85546875" style="35"/>
    <col min="268" max="268" width="3" style="35" customWidth="1"/>
    <col min="269" max="270" width="8.85546875" style="35"/>
    <col min="271" max="271" width="17.42578125" style="35" customWidth="1"/>
    <col min="272" max="273" width="8.85546875" style="35"/>
    <col min="274" max="274" width="36.85546875" style="35" customWidth="1"/>
    <col min="275" max="523" width="8.85546875" style="35"/>
    <col min="524" max="524" width="3" style="35" customWidth="1"/>
    <col min="525" max="526" width="8.85546875" style="35"/>
    <col min="527" max="527" width="17.42578125" style="35" customWidth="1"/>
    <col min="528" max="529" width="8.85546875" style="35"/>
    <col min="530" max="530" width="36.85546875" style="35" customWidth="1"/>
    <col min="531" max="779" width="8.85546875" style="35"/>
    <col min="780" max="780" width="3" style="35" customWidth="1"/>
    <col min="781" max="782" width="8.85546875" style="35"/>
    <col min="783" max="783" width="17.42578125" style="35" customWidth="1"/>
    <col min="784" max="785" width="8.85546875" style="35"/>
    <col min="786" max="786" width="36.85546875" style="35" customWidth="1"/>
    <col min="787" max="1035" width="8.85546875" style="35"/>
    <col min="1036" max="1036" width="3" style="35" customWidth="1"/>
    <col min="1037" max="1038" width="8.85546875" style="35"/>
    <col min="1039" max="1039" width="17.42578125" style="35" customWidth="1"/>
    <col min="1040" max="1041" width="8.85546875" style="35"/>
    <col min="1042" max="1042" width="36.85546875" style="35" customWidth="1"/>
    <col min="1043" max="1291" width="8.85546875" style="35"/>
    <col min="1292" max="1292" width="3" style="35" customWidth="1"/>
    <col min="1293" max="1294" width="8.85546875" style="35"/>
    <col min="1295" max="1295" width="17.42578125" style="35" customWidth="1"/>
    <col min="1296" max="1297" width="8.85546875" style="35"/>
    <col min="1298" max="1298" width="36.85546875" style="35" customWidth="1"/>
    <col min="1299" max="1547" width="8.85546875" style="35"/>
    <col min="1548" max="1548" width="3" style="35" customWidth="1"/>
    <col min="1549" max="1550" width="8.85546875" style="35"/>
    <col min="1551" max="1551" width="17.42578125" style="35" customWidth="1"/>
    <col min="1552" max="1553" width="8.85546875" style="35"/>
    <col min="1554" max="1554" width="36.85546875" style="35" customWidth="1"/>
    <col min="1555" max="1803" width="8.85546875" style="35"/>
    <col min="1804" max="1804" width="3" style="35" customWidth="1"/>
    <col min="1805" max="1806" width="8.85546875" style="35"/>
    <col min="1807" max="1807" width="17.42578125" style="35" customWidth="1"/>
    <col min="1808" max="1809" width="8.85546875" style="35"/>
    <col min="1810" max="1810" width="36.85546875" style="35" customWidth="1"/>
    <col min="1811" max="2059" width="8.85546875" style="35"/>
    <col min="2060" max="2060" width="3" style="35" customWidth="1"/>
    <col min="2061" max="2062" width="8.85546875" style="35"/>
    <col min="2063" max="2063" width="17.42578125" style="35" customWidth="1"/>
    <col min="2064" max="2065" width="8.85546875" style="35"/>
    <col min="2066" max="2066" width="36.85546875" style="35" customWidth="1"/>
    <col min="2067" max="2315" width="8.85546875" style="35"/>
    <col min="2316" max="2316" width="3" style="35" customWidth="1"/>
    <col min="2317" max="2318" width="8.85546875" style="35"/>
    <col min="2319" max="2319" width="17.42578125" style="35" customWidth="1"/>
    <col min="2320" max="2321" width="8.85546875" style="35"/>
    <col min="2322" max="2322" width="36.85546875" style="35" customWidth="1"/>
    <col min="2323" max="2571" width="8.85546875" style="35"/>
    <col min="2572" max="2572" width="3" style="35" customWidth="1"/>
    <col min="2573" max="2574" width="8.85546875" style="35"/>
    <col min="2575" max="2575" width="17.42578125" style="35" customWidth="1"/>
    <col min="2576" max="2577" width="8.85546875" style="35"/>
    <col min="2578" max="2578" width="36.85546875" style="35" customWidth="1"/>
    <col min="2579" max="2827" width="8.85546875" style="35"/>
    <col min="2828" max="2828" width="3" style="35" customWidth="1"/>
    <col min="2829" max="2830" width="8.85546875" style="35"/>
    <col min="2831" max="2831" width="17.42578125" style="35" customWidth="1"/>
    <col min="2832" max="2833" width="8.85546875" style="35"/>
    <col min="2834" max="2834" width="36.85546875" style="35" customWidth="1"/>
    <col min="2835" max="3083" width="8.85546875" style="35"/>
    <col min="3084" max="3084" width="3" style="35" customWidth="1"/>
    <col min="3085" max="3086" width="8.85546875" style="35"/>
    <col min="3087" max="3087" width="17.42578125" style="35" customWidth="1"/>
    <col min="3088" max="3089" width="8.85546875" style="35"/>
    <col min="3090" max="3090" width="36.85546875" style="35" customWidth="1"/>
    <col min="3091" max="3339" width="8.85546875" style="35"/>
    <col min="3340" max="3340" width="3" style="35" customWidth="1"/>
    <col min="3341" max="3342" width="8.85546875" style="35"/>
    <col min="3343" max="3343" width="17.42578125" style="35" customWidth="1"/>
    <col min="3344" max="3345" width="8.85546875" style="35"/>
    <col min="3346" max="3346" width="36.85546875" style="35" customWidth="1"/>
    <col min="3347" max="3595" width="8.85546875" style="35"/>
    <col min="3596" max="3596" width="3" style="35" customWidth="1"/>
    <col min="3597" max="3598" width="8.85546875" style="35"/>
    <col min="3599" max="3599" width="17.42578125" style="35" customWidth="1"/>
    <col min="3600" max="3601" width="8.85546875" style="35"/>
    <col min="3602" max="3602" width="36.85546875" style="35" customWidth="1"/>
    <col min="3603" max="3851" width="8.85546875" style="35"/>
    <col min="3852" max="3852" width="3" style="35" customWidth="1"/>
    <col min="3853" max="3854" width="8.85546875" style="35"/>
    <col min="3855" max="3855" width="17.42578125" style="35" customWidth="1"/>
    <col min="3856" max="3857" width="8.85546875" style="35"/>
    <col min="3858" max="3858" width="36.85546875" style="35" customWidth="1"/>
    <col min="3859" max="4107" width="8.85546875" style="35"/>
    <col min="4108" max="4108" width="3" style="35" customWidth="1"/>
    <col min="4109" max="4110" width="8.85546875" style="35"/>
    <col min="4111" max="4111" width="17.42578125" style="35" customWidth="1"/>
    <col min="4112" max="4113" width="8.85546875" style="35"/>
    <col min="4114" max="4114" width="36.85546875" style="35" customWidth="1"/>
    <col min="4115" max="4363" width="8.85546875" style="35"/>
    <col min="4364" max="4364" width="3" style="35" customWidth="1"/>
    <col min="4365" max="4366" width="8.85546875" style="35"/>
    <col min="4367" max="4367" width="17.42578125" style="35" customWidth="1"/>
    <col min="4368" max="4369" width="8.85546875" style="35"/>
    <col min="4370" max="4370" width="36.85546875" style="35" customWidth="1"/>
    <col min="4371" max="4619" width="8.85546875" style="35"/>
    <col min="4620" max="4620" width="3" style="35" customWidth="1"/>
    <col min="4621" max="4622" width="8.85546875" style="35"/>
    <col min="4623" max="4623" width="17.42578125" style="35" customWidth="1"/>
    <col min="4624" max="4625" width="8.85546875" style="35"/>
    <col min="4626" max="4626" width="36.85546875" style="35" customWidth="1"/>
    <col min="4627" max="4875" width="8.85546875" style="35"/>
    <col min="4876" max="4876" width="3" style="35" customWidth="1"/>
    <col min="4877" max="4878" width="8.85546875" style="35"/>
    <col min="4879" max="4879" width="17.42578125" style="35" customWidth="1"/>
    <col min="4880" max="4881" width="8.85546875" style="35"/>
    <col min="4882" max="4882" width="36.85546875" style="35" customWidth="1"/>
    <col min="4883" max="5131" width="8.85546875" style="35"/>
    <col min="5132" max="5132" width="3" style="35" customWidth="1"/>
    <col min="5133" max="5134" width="8.85546875" style="35"/>
    <col min="5135" max="5135" width="17.42578125" style="35" customWidth="1"/>
    <col min="5136" max="5137" width="8.85546875" style="35"/>
    <col min="5138" max="5138" width="36.85546875" style="35" customWidth="1"/>
    <col min="5139" max="5387" width="8.85546875" style="35"/>
    <col min="5388" max="5388" width="3" style="35" customWidth="1"/>
    <col min="5389" max="5390" width="8.85546875" style="35"/>
    <col min="5391" max="5391" width="17.42578125" style="35" customWidth="1"/>
    <col min="5392" max="5393" width="8.85546875" style="35"/>
    <col min="5394" max="5394" width="36.85546875" style="35" customWidth="1"/>
    <col min="5395" max="5643" width="8.85546875" style="35"/>
    <col min="5644" max="5644" width="3" style="35" customWidth="1"/>
    <col min="5645" max="5646" width="8.85546875" style="35"/>
    <col min="5647" max="5647" width="17.42578125" style="35" customWidth="1"/>
    <col min="5648" max="5649" width="8.85546875" style="35"/>
    <col min="5650" max="5650" width="36.85546875" style="35" customWidth="1"/>
    <col min="5651" max="5899" width="8.85546875" style="35"/>
    <col min="5900" max="5900" width="3" style="35" customWidth="1"/>
    <col min="5901" max="5902" width="8.85546875" style="35"/>
    <col min="5903" max="5903" width="17.42578125" style="35" customWidth="1"/>
    <col min="5904" max="5905" width="8.85546875" style="35"/>
    <col min="5906" max="5906" width="36.85546875" style="35" customWidth="1"/>
    <col min="5907" max="6155" width="8.85546875" style="35"/>
    <col min="6156" max="6156" width="3" style="35" customWidth="1"/>
    <col min="6157" max="6158" width="8.85546875" style="35"/>
    <col min="6159" max="6159" width="17.42578125" style="35" customWidth="1"/>
    <col min="6160" max="6161" width="8.85546875" style="35"/>
    <col min="6162" max="6162" width="36.85546875" style="35" customWidth="1"/>
    <col min="6163" max="6411" width="8.85546875" style="35"/>
    <col min="6412" max="6412" width="3" style="35" customWidth="1"/>
    <col min="6413" max="6414" width="8.85546875" style="35"/>
    <col min="6415" max="6415" width="17.42578125" style="35" customWidth="1"/>
    <col min="6416" max="6417" width="8.85546875" style="35"/>
    <col min="6418" max="6418" width="36.85546875" style="35" customWidth="1"/>
    <col min="6419" max="6667" width="8.85546875" style="35"/>
    <col min="6668" max="6668" width="3" style="35" customWidth="1"/>
    <col min="6669" max="6670" width="8.85546875" style="35"/>
    <col min="6671" max="6671" width="17.42578125" style="35" customWidth="1"/>
    <col min="6672" max="6673" width="8.85546875" style="35"/>
    <col min="6674" max="6674" width="36.85546875" style="35" customWidth="1"/>
    <col min="6675" max="6923" width="8.85546875" style="35"/>
    <col min="6924" max="6924" width="3" style="35" customWidth="1"/>
    <col min="6925" max="6926" width="8.85546875" style="35"/>
    <col min="6927" max="6927" width="17.42578125" style="35" customWidth="1"/>
    <col min="6928" max="6929" width="8.85546875" style="35"/>
    <col min="6930" max="6930" width="36.85546875" style="35" customWidth="1"/>
    <col min="6931" max="7179" width="8.85546875" style="35"/>
    <col min="7180" max="7180" width="3" style="35" customWidth="1"/>
    <col min="7181" max="7182" width="8.85546875" style="35"/>
    <col min="7183" max="7183" width="17.42578125" style="35" customWidth="1"/>
    <col min="7184" max="7185" width="8.85546875" style="35"/>
    <col min="7186" max="7186" width="36.85546875" style="35" customWidth="1"/>
    <col min="7187" max="7435" width="8.85546875" style="35"/>
    <col min="7436" max="7436" width="3" style="35" customWidth="1"/>
    <col min="7437" max="7438" width="8.85546875" style="35"/>
    <col min="7439" max="7439" width="17.42578125" style="35" customWidth="1"/>
    <col min="7440" max="7441" width="8.85546875" style="35"/>
    <col min="7442" max="7442" width="36.85546875" style="35" customWidth="1"/>
    <col min="7443" max="7691" width="8.85546875" style="35"/>
    <col min="7692" max="7692" width="3" style="35" customWidth="1"/>
    <col min="7693" max="7694" width="8.85546875" style="35"/>
    <col min="7695" max="7695" width="17.42578125" style="35" customWidth="1"/>
    <col min="7696" max="7697" width="8.85546875" style="35"/>
    <col min="7698" max="7698" width="36.85546875" style="35" customWidth="1"/>
    <col min="7699" max="7947" width="8.85546875" style="35"/>
    <col min="7948" max="7948" width="3" style="35" customWidth="1"/>
    <col min="7949" max="7950" width="8.85546875" style="35"/>
    <col min="7951" max="7951" width="17.42578125" style="35" customWidth="1"/>
    <col min="7952" max="7953" width="8.85546875" style="35"/>
    <col min="7954" max="7954" width="36.85546875" style="35" customWidth="1"/>
    <col min="7955" max="8203" width="8.85546875" style="35"/>
    <col min="8204" max="8204" width="3" style="35" customWidth="1"/>
    <col min="8205" max="8206" width="8.85546875" style="35"/>
    <col min="8207" max="8207" width="17.42578125" style="35" customWidth="1"/>
    <col min="8208" max="8209" width="8.85546875" style="35"/>
    <col min="8210" max="8210" width="36.85546875" style="35" customWidth="1"/>
    <col min="8211" max="8459" width="8.85546875" style="35"/>
    <col min="8460" max="8460" width="3" style="35" customWidth="1"/>
    <col min="8461" max="8462" width="8.85546875" style="35"/>
    <col min="8463" max="8463" width="17.42578125" style="35" customWidth="1"/>
    <col min="8464" max="8465" width="8.85546875" style="35"/>
    <col min="8466" max="8466" width="36.85546875" style="35" customWidth="1"/>
    <col min="8467" max="8715" width="8.85546875" style="35"/>
    <col min="8716" max="8716" width="3" style="35" customWidth="1"/>
    <col min="8717" max="8718" width="8.85546875" style="35"/>
    <col min="8719" max="8719" width="17.42578125" style="35" customWidth="1"/>
    <col min="8720" max="8721" width="8.85546875" style="35"/>
    <col min="8722" max="8722" width="36.85546875" style="35" customWidth="1"/>
    <col min="8723" max="8971" width="8.85546875" style="35"/>
    <col min="8972" max="8972" width="3" style="35" customWidth="1"/>
    <col min="8973" max="8974" width="8.85546875" style="35"/>
    <col min="8975" max="8975" width="17.42578125" style="35" customWidth="1"/>
    <col min="8976" max="8977" width="8.85546875" style="35"/>
    <col min="8978" max="8978" width="36.85546875" style="35" customWidth="1"/>
    <col min="8979" max="9227" width="8.85546875" style="35"/>
    <col min="9228" max="9228" width="3" style="35" customWidth="1"/>
    <col min="9229" max="9230" width="8.85546875" style="35"/>
    <col min="9231" max="9231" width="17.42578125" style="35" customWidth="1"/>
    <col min="9232" max="9233" width="8.85546875" style="35"/>
    <col min="9234" max="9234" width="36.85546875" style="35" customWidth="1"/>
    <col min="9235" max="9483" width="8.85546875" style="35"/>
    <col min="9484" max="9484" width="3" style="35" customWidth="1"/>
    <col min="9485" max="9486" width="8.85546875" style="35"/>
    <col min="9487" max="9487" width="17.42578125" style="35" customWidth="1"/>
    <col min="9488" max="9489" width="8.85546875" style="35"/>
    <col min="9490" max="9490" width="36.85546875" style="35" customWidth="1"/>
    <col min="9491" max="9739" width="8.85546875" style="35"/>
    <col min="9740" max="9740" width="3" style="35" customWidth="1"/>
    <col min="9741" max="9742" width="8.85546875" style="35"/>
    <col min="9743" max="9743" width="17.42578125" style="35" customWidth="1"/>
    <col min="9744" max="9745" width="8.85546875" style="35"/>
    <col min="9746" max="9746" width="36.85546875" style="35" customWidth="1"/>
    <col min="9747" max="9995" width="8.85546875" style="35"/>
    <col min="9996" max="9996" width="3" style="35" customWidth="1"/>
    <col min="9997" max="9998" width="8.85546875" style="35"/>
    <col min="9999" max="9999" width="17.42578125" style="35" customWidth="1"/>
    <col min="10000" max="10001" width="8.85546875" style="35"/>
    <col min="10002" max="10002" width="36.85546875" style="35" customWidth="1"/>
    <col min="10003" max="10251" width="8.85546875" style="35"/>
    <col min="10252" max="10252" width="3" style="35" customWidth="1"/>
    <col min="10253" max="10254" width="8.85546875" style="35"/>
    <col min="10255" max="10255" width="17.42578125" style="35" customWidth="1"/>
    <col min="10256" max="10257" width="8.85546875" style="35"/>
    <col min="10258" max="10258" width="36.85546875" style="35" customWidth="1"/>
    <col min="10259" max="10507" width="8.85546875" style="35"/>
    <col min="10508" max="10508" width="3" style="35" customWidth="1"/>
    <col min="10509" max="10510" width="8.85546875" style="35"/>
    <col min="10511" max="10511" width="17.42578125" style="35" customWidth="1"/>
    <col min="10512" max="10513" width="8.85546875" style="35"/>
    <col min="10514" max="10514" width="36.85546875" style="35" customWidth="1"/>
    <col min="10515" max="10763" width="8.85546875" style="35"/>
    <col min="10764" max="10764" width="3" style="35" customWidth="1"/>
    <col min="10765" max="10766" width="8.85546875" style="35"/>
    <col min="10767" max="10767" width="17.42578125" style="35" customWidth="1"/>
    <col min="10768" max="10769" width="8.85546875" style="35"/>
    <col min="10770" max="10770" width="36.85546875" style="35" customWidth="1"/>
    <col min="10771" max="11019" width="8.85546875" style="35"/>
    <col min="11020" max="11020" width="3" style="35" customWidth="1"/>
    <col min="11021" max="11022" width="8.85546875" style="35"/>
    <col min="11023" max="11023" width="17.42578125" style="35" customWidth="1"/>
    <col min="11024" max="11025" width="8.85546875" style="35"/>
    <col min="11026" max="11026" width="36.85546875" style="35" customWidth="1"/>
    <col min="11027" max="11275" width="8.85546875" style="35"/>
    <col min="11276" max="11276" width="3" style="35" customWidth="1"/>
    <col min="11277" max="11278" width="8.85546875" style="35"/>
    <col min="11279" max="11279" width="17.42578125" style="35" customWidth="1"/>
    <col min="11280" max="11281" width="8.85546875" style="35"/>
    <col min="11282" max="11282" width="36.85546875" style="35" customWidth="1"/>
    <col min="11283" max="11531" width="8.85546875" style="35"/>
    <col min="11532" max="11532" width="3" style="35" customWidth="1"/>
    <col min="11533" max="11534" width="8.85546875" style="35"/>
    <col min="11535" max="11535" width="17.42578125" style="35" customWidth="1"/>
    <col min="11536" max="11537" width="8.85546875" style="35"/>
    <col min="11538" max="11538" width="36.85546875" style="35" customWidth="1"/>
    <col min="11539" max="11787" width="8.85546875" style="35"/>
    <col min="11788" max="11788" width="3" style="35" customWidth="1"/>
    <col min="11789" max="11790" width="8.85546875" style="35"/>
    <col min="11791" max="11791" width="17.42578125" style="35" customWidth="1"/>
    <col min="11792" max="11793" width="8.85546875" style="35"/>
    <col min="11794" max="11794" width="36.85546875" style="35" customWidth="1"/>
    <col min="11795" max="12043" width="8.85546875" style="35"/>
    <col min="12044" max="12044" width="3" style="35" customWidth="1"/>
    <col min="12045" max="12046" width="8.85546875" style="35"/>
    <col min="12047" max="12047" width="17.42578125" style="35" customWidth="1"/>
    <col min="12048" max="12049" width="8.85546875" style="35"/>
    <col min="12050" max="12050" width="36.85546875" style="35" customWidth="1"/>
    <col min="12051" max="12299" width="8.85546875" style="35"/>
    <col min="12300" max="12300" width="3" style="35" customWidth="1"/>
    <col min="12301" max="12302" width="8.85546875" style="35"/>
    <col min="12303" max="12303" width="17.42578125" style="35" customWidth="1"/>
    <col min="12304" max="12305" width="8.85546875" style="35"/>
    <col min="12306" max="12306" width="36.85546875" style="35" customWidth="1"/>
    <col min="12307" max="12555" width="8.85546875" style="35"/>
    <col min="12556" max="12556" width="3" style="35" customWidth="1"/>
    <col min="12557" max="12558" width="8.85546875" style="35"/>
    <col min="12559" max="12559" width="17.42578125" style="35" customWidth="1"/>
    <col min="12560" max="12561" width="8.85546875" style="35"/>
    <col min="12562" max="12562" width="36.85546875" style="35" customWidth="1"/>
    <col min="12563" max="12811" width="8.85546875" style="35"/>
    <col min="12812" max="12812" width="3" style="35" customWidth="1"/>
    <col min="12813" max="12814" width="8.85546875" style="35"/>
    <col min="12815" max="12815" width="17.42578125" style="35" customWidth="1"/>
    <col min="12816" max="12817" width="8.85546875" style="35"/>
    <col min="12818" max="12818" width="36.85546875" style="35" customWidth="1"/>
    <col min="12819" max="13067" width="8.85546875" style="35"/>
    <col min="13068" max="13068" width="3" style="35" customWidth="1"/>
    <col min="13069" max="13070" width="8.85546875" style="35"/>
    <col min="13071" max="13071" width="17.42578125" style="35" customWidth="1"/>
    <col min="13072" max="13073" width="8.85546875" style="35"/>
    <col min="13074" max="13074" width="36.85546875" style="35" customWidth="1"/>
    <col min="13075" max="13323" width="8.85546875" style="35"/>
    <col min="13324" max="13324" width="3" style="35" customWidth="1"/>
    <col min="13325" max="13326" width="8.85546875" style="35"/>
    <col min="13327" max="13327" width="17.42578125" style="35" customWidth="1"/>
    <col min="13328" max="13329" width="8.85546875" style="35"/>
    <col min="13330" max="13330" width="36.85546875" style="35" customWidth="1"/>
    <col min="13331" max="13579" width="8.85546875" style="35"/>
    <col min="13580" max="13580" width="3" style="35" customWidth="1"/>
    <col min="13581" max="13582" width="8.85546875" style="35"/>
    <col min="13583" max="13583" width="17.42578125" style="35" customWidth="1"/>
    <col min="13584" max="13585" width="8.85546875" style="35"/>
    <col min="13586" max="13586" width="36.85546875" style="35" customWidth="1"/>
    <col min="13587" max="13835" width="8.85546875" style="35"/>
    <col min="13836" max="13836" width="3" style="35" customWidth="1"/>
    <col min="13837" max="13838" width="8.85546875" style="35"/>
    <col min="13839" max="13839" width="17.42578125" style="35" customWidth="1"/>
    <col min="13840" max="13841" width="8.85546875" style="35"/>
    <col min="13842" max="13842" width="36.85546875" style="35" customWidth="1"/>
    <col min="13843" max="14091" width="8.85546875" style="35"/>
    <col min="14092" max="14092" width="3" style="35" customWidth="1"/>
    <col min="14093" max="14094" width="8.85546875" style="35"/>
    <col min="14095" max="14095" width="17.42578125" style="35" customWidth="1"/>
    <col min="14096" max="14097" width="8.85546875" style="35"/>
    <col min="14098" max="14098" width="36.85546875" style="35" customWidth="1"/>
    <col min="14099" max="14347" width="8.85546875" style="35"/>
    <col min="14348" max="14348" width="3" style="35" customWidth="1"/>
    <col min="14349" max="14350" width="8.85546875" style="35"/>
    <col min="14351" max="14351" width="17.42578125" style="35" customWidth="1"/>
    <col min="14352" max="14353" width="8.85546875" style="35"/>
    <col min="14354" max="14354" width="36.85546875" style="35" customWidth="1"/>
    <col min="14355" max="14603" width="8.85546875" style="35"/>
    <col min="14604" max="14604" width="3" style="35" customWidth="1"/>
    <col min="14605" max="14606" width="8.85546875" style="35"/>
    <col min="14607" max="14607" width="17.42578125" style="35" customWidth="1"/>
    <col min="14608" max="14609" width="8.85546875" style="35"/>
    <col min="14610" max="14610" width="36.85546875" style="35" customWidth="1"/>
    <col min="14611" max="14859" width="8.85546875" style="35"/>
    <col min="14860" max="14860" width="3" style="35" customWidth="1"/>
    <col min="14861" max="14862" width="8.85546875" style="35"/>
    <col min="14863" max="14863" width="17.42578125" style="35" customWidth="1"/>
    <col min="14864" max="14865" width="8.85546875" style="35"/>
    <col min="14866" max="14866" width="36.85546875" style="35" customWidth="1"/>
    <col min="14867" max="15115" width="8.85546875" style="35"/>
    <col min="15116" max="15116" width="3" style="35" customWidth="1"/>
    <col min="15117" max="15118" width="8.85546875" style="35"/>
    <col min="15119" max="15119" width="17.42578125" style="35" customWidth="1"/>
    <col min="15120" max="15121" width="8.85546875" style="35"/>
    <col min="15122" max="15122" width="36.85546875" style="35" customWidth="1"/>
    <col min="15123" max="15371" width="8.85546875" style="35"/>
    <col min="15372" max="15372" width="3" style="35" customWidth="1"/>
    <col min="15373" max="15374" width="8.85546875" style="35"/>
    <col min="15375" max="15375" width="17.42578125" style="35" customWidth="1"/>
    <col min="15376" max="15377" width="8.85546875" style="35"/>
    <col min="15378" max="15378" width="36.85546875" style="35" customWidth="1"/>
    <col min="15379" max="15627" width="8.85546875" style="35"/>
    <col min="15628" max="15628" width="3" style="35" customWidth="1"/>
    <col min="15629" max="15630" width="8.85546875" style="35"/>
    <col min="15631" max="15631" width="17.42578125" style="35" customWidth="1"/>
    <col min="15632" max="15633" width="8.85546875" style="35"/>
    <col min="15634" max="15634" width="36.85546875" style="35" customWidth="1"/>
    <col min="15635" max="15883" width="8.85546875" style="35"/>
    <col min="15884" max="15884" width="3" style="35" customWidth="1"/>
    <col min="15885" max="15886" width="8.85546875" style="35"/>
    <col min="15887" max="15887" width="17.42578125" style="35" customWidth="1"/>
    <col min="15888" max="15889" width="8.85546875" style="35"/>
    <col min="15890" max="15890" width="36.85546875" style="35" customWidth="1"/>
    <col min="15891" max="16139" width="8.85546875" style="35"/>
    <col min="16140" max="16140" width="3" style="35" customWidth="1"/>
    <col min="16141" max="16142" width="8.85546875" style="35"/>
    <col min="16143" max="16143" width="17.42578125" style="35" customWidth="1"/>
    <col min="16144" max="16145" width="8.85546875" style="35"/>
    <col min="16146" max="16146" width="36.85546875" style="35" customWidth="1"/>
    <col min="16147" max="16384" width="8.85546875" style="35"/>
  </cols>
  <sheetData>
    <row r="1" spans="1:19" ht="13.15" customHeight="1" x14ac:dyDescent="0.2">
      <c r="A1" s="215" t="s">
        <v>79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ht="13.15" customHeight="1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19" ht="24.6" customHeight="1" x14ac:dyDescent="0.2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</row>
    <row r="4" spans="1:19" s="36" customFormat="1" ht="14.25" x14ac:dyDescent="0.2">
      <c r="A4" s="72"/>
      <c r="B4" s="73" t="s">
        <v>38</v>
      </c>
      <c r="C4" s="77" t="s">
        <v>39</v>
      </c>
      <c r="D4" s="74" t="s">
        <v>40</v>
      </c>
      <c r="E4" s="75" t="s">
        <v>41</v>
      </c>
      <c r="F4" s="76" t="s">
        <v>39</v>
      </c>
      <c r="G4" s="74" t="s">
        <v>40</v>
      </c>
      <c r="H4" s="75" t="s">
        <v>41</v>
      </c>
      <c r="I4" s="76" t="s">
        <v>39</v>
      </c>
      <c r="J4" s="74" t="s">
        <v>40</v>
      </c>
      <c r="K4" s="75" t="s">
        <v>41</v>
      </c>
      <c r="L4" s="77" t="s">
        <v>39</v>
      </c>
      <c r="M4" s="74" t="s">
        <v>40</v>
      </c>
      <c r="N4" s="75" t="s">
        <v>41</v>
      </c>
      <c r="O4" s="76" t="s">
        <v>39</v>
      </c>
      <c r="P4" s="74" t="s">
        <v>40</v>
      </c>
      <c r="Q4" s="75" t="s">
        <v>41</v>
      </c>
      <c r="R4" s="78" t="s">
        <v>42</v>
      </c>
      <c r="S4" s="78" t="s">
        <v>43</v>
      </c>
    </row>
    <row r="5" spans="1:19" ht="14.45" customHeight="1" x14ac:dyDescent="0.25">
      <c r="A5" s="79">
        <v>1</v>
      </c>
      <c r="B5" s="165" t="s">
        <v>104</v>
      </c>
      <c r="C5" s="166">
        <v>5287</v>
      </c>
      <c r="D5" s="167" t="s">
        <v>116</v>
      </c>
      <c r="E5" s="168"/>
      <c r="F5" s="169">
        <v>5260</v>
      </c>
      <c r="G5" s="167" t="s">
        <v>117</v>
      </c>
      <c r="H5" s="170"/>
      <c r="I5" s="184">
        <v>6659</v>
      </c>
      <c r="J5" s="183" t="s">
        <v>118</v>
      </c>
      <c r="K5" s="170"/>
      <c r="L5" s="166">
        <v>6660</v>
      </c>
      <c r="M5" s="167" t="s">
        <v>119</v>
      </c>
      <c r="N5" s="170"/>
      <c r="O5" s="169"/>
      <c r="P5" s="167"/>
      <c r="Q5" s="170"/>
      <c r="R5" s="171"/>
      <c r="S5" s="171" t="s">
        <v>120</v>
      </c>
    </row>
    <row r="6" spans="1:19" ht="15" x14ac:dyDescent="0.25">
      <c r="A6" s="79">
        <v>2</v>
      </c>
      <c r="B6" s="165" t="s">
        <v>159</v>
      </c>
      <c r="C6" s="166">
        <v>5062</v>
      </c>
      <c r="D6" s="167" t="s">
        <v>121</v>
      </c>
      <c r="E6" s="168"/>
      <c r="F6" s="169">
        <v>6426</v>
      </c>
      <c r="G6" s="167" t="s">
        <v>122</v>
      </c>
      <c r="H6" s="170"/>
      <c r="I6" s="184">
        <v>6427</v>
      </c>
      <c r="J6" s="183" t="s">
        <v>123</v>
      </c>
      <c r="K6" s="170"/>
      <c r="L6" s="166"/>
      <c r="M6" s="167"/>
      <c r="N6" s="170"/>
      <c r="O6" s="169"/>
      <c r="P6" s="167"/>
      <c r="Q6" s="170"/>
      <c r="R6" s="171"/>
      <c r="S6" s="171" t="s">
        <v>124</v>
      </c>
    </row>
    <row r="7" spans="1:19" ht="15" x14ac:dyDescent="0.25">
      <c r="A7" s="79">
        <v>3</v>
      </c>
      <c r="B7" s="165" t="s">
        <v>108</v>
      </c>
      <c r="C7" s="166">
        <v>6012</v>
      </c>
      <c r="D7" s="167" t="s">
        <v>125</v>
      </c>
      <c r="E7" s="168"/>
      <c r="F7" s="169">
        <v>6451</v>
      </c>
      <c r="G7" s="167" t="s">
        <v>126</v>
      </c>
      <c r="H7" s="170"/>
      <c r="I7" s="184">
        <v>7014</v>
      </c>
      <c r="J7" s="183" t="s">
        <v>127</v>
      </c>
      <c r="K7" s="170"/>
      <c r="L7" s="166"/>
      <c r="M7" s="167"/>
      <c r="N7" s="170"/>
      <c r="O7" s="169"/>
      <c r="P7" s="167"/>
      <c r="Q7" s="170"/>
      <c r="R7" s="171"/>
      <c r="S7" s="171" t="s">
        <v>128</v>
      </c>
    </row>
    <row r="8" spans="1:19" ht="15" x14ac:dyDescent="0.25">
      <c r="A8" s="79">
        <v>4</v>
      </c>
      <c r="B8" s="165" t="s">
        <v>110</v>
      </c>
      <c r="C8" s="166">
        <v>6256</v>
      </c>
      <c r="D8" s="167" t="s">
        <v>129</v>
      </c>
      <c r="E8" s="168"/>
      <c r="F8" s="169">
        <v>6399</v>
      </c>
      <c r="G8" s="167" t="s">
        <v>130</v>
      </c>
      <c r="H8" s="170"/>
      <c r="I8" s="184">
        <v>6671</v>
      </c>
      <c r="J8" s="183" t="s">
        <v>131</v>
      </c>
      <c r="K8" s="170"/>
      <c r="L8" s="166"/>
      <c r="M8" s="167"/>
      <c r="N8" s="170"/>
      <c r="O8" s="169"/>
      <c r="P8" s="167"/>
      <c r="Q8" s="170"/>
      <c r="R8" s="171"/>
      <c r="S8" s="171" t="s">
        <v>132</v>
      </c>
    </row>
    <row r="9" spans="1:19" ht="15" x14ac:dyDescent="0.25">
      <c r="A9" s="79">
        <v>5</v>
      </c>
      <c r="B9" s="165" t="s">
        <v>115</v>
      </c>
      <c r="C9" s="166">
        <v>6685</v>
      </c>
      <c r="D9" s="167" t="s">
        <v>133</v>
      </c>
      <c r="E9" s="168"/>
      <c r="F9" s="169">
        <v>7016</v>
      </c>
      <c r="G9" s="167" t="s">
        <v>134</v>
      </c>
      <c r="H9" s="170"/>
      <c r="I9" s="184">
        <v>7017</v>
      </c>
      <c r="J9" s="183" t="s">
        <v>135</v>
      </c>
      <c r="K9" s="170"/>
      <c r="L9" s="166"/>
      <c r="M9" s="167"/>
      <c r="N9" s="170"/>
      <c r="O9" s="169"/>
      <c r="P9" s="167"/>
      <c r="Q9" s="170"/>
      <c r="R9" s="171"/>
      <c r="S9" s="171" t="s">
        <v>136</v>
      </c>
    </row>
    <row r="10" spans="1:19" ht="15" x14ac:dyDescent="0.25">
      <c r="A10" s="79">
        <v>6</v>
      </c>
      <c r="B10" s="165" t="s">
        <v>109</v>
      </c>
      <c r="C10" s="166">
        <v>5900</v>
      </c>
      <c r="D10" s="167" t="s">
        <v>137</v>
      </c>
      <c r="E10" s="168"/>
      <c r="F10" s="169">
        <v>6472</v>
      </c>
      <c r="G10" s="167" t="s">
        <v>138</v>
      </c>
      <c r="H10" s="170"/>
      <c r="I10" s="184">
        <v>5902</v>
      </c>
      <c r="J10" s="183" t="s">
        <v>139</v>
      </c>
      <c r="K10" s="170"/>
      <c r="L10" s="166"/>
      <c r="M10" s="167"/>
      <c r="N10" s="170"/>
      <c r="O10" s="169"/>
      <c r="P10" s="167"/>
      <c r="Q10" s="170"/>
      <c r="R10" s="171"/>
      <c r="S10" s="171" t="s">
        <v>140</v>
      </c>
    </row>
    <row r="11" spans="1:19" ht="15" x14ac:dyDescent="0.25">
      <c r="A11" s="79">
        <v>7</v>
      </c>
      <c r="B11" s="182" t="s">
        <v>111</v>
      </c>
      <c r="C11" s="166">
        <v>4665</v>
      </c>
      <c r="D11" s="167" t="s">
        <v>141</v>
      </c>
      <c r="E11" s="168"/>
      <c r="F11" s="169">
        <v>5956</v>
      </c>
      <c r="G11" s="167" t="s">
        <v>142</v>
      </c>
      <c r="H11" s="170"/>
      <c r="I11" s="184">
        <v>5957</v>
      </c>
      <c r="J11" s="183" t="s">
        <v>143</v>
      </c>
      <c r="K11" s="170"/>
      <c r="L11" s="166"/>
      <c r="M11" s="167"/>
      <c r="N11" s="170"/>
      <c r="O11" s="169"/>
      <c r="P11" s="167"/>
      <c r="Q11" s="170"/>
      <c r="R11" s="171"/>
      <c r="S11" s="171" t="s">
        <v>144</v>
      </c>
    </row>
    <row r="12" spans="1:19" ht="15" x14ac:dyDescent="0.25">
      <c r="A12" s="79">
        <v>8</v>
      </c>
      <c r="B12" s="165" t="s">
        <v>107</v>
      </c>
      <c r="C12" s="166">
        <v>5262</v>
      </c>
      <c r="D12" s="167" t="s">
        <v>145</v>
      </c>
      <c r="E12" s="168"/>
      <c r="F12" s="169">
        <v>5731</v>
      </c>
      <c r="G12" s="167" t="s">
        <v>146</v>
      </c>
      <c r="H12" s="170"/>
      <c r="I12" s="184">
        <v>5153</v>
      </c>
      <c r="J12" s="183" t="s">
        <v>147</v>
      </c>
      <c r="K12" s="170"/>
      <c r="L12" s="166">
        <v>5731</v>
      </c>
      <c r="M12" s="167" t="s">
        <v>148</v>
      </c>
      <c r="N12" s="170"/>
      <c r="O12" s="169"/>
      <c r="P12" s="167"/>
      <c r="Q12" s="170"/>
      <c r="R12" s="171"/>
      <c r="S12" s="171" t="s">
        <v>120</v>
      </c>
    </row>
    <row r="13" spans="1:19" ht="15" x14ac:dyDescent="0.25">
      <c r="A13" s="79">
        <v>9</v>
      </c>
      <c r="B13" s="165" t="s">
        <v>105</v>
      </c>
      <c r="C13" s="166">
        <v>6756</v>
      </c>
      <c r="D13" s="167" t="s">
        <v>149</v>
      </c>
      <c r="E13" s="168"/>
      <c r="F13" s="169">
        <v>6754</v>
      </c>
      <c r="G13" s="167" t="s">
        <v>150</v>
      </c>
      <c r="H13" s="170"/>
      <c r="I13" s="184">
        <v>6425</v>
      </c>
      <c r="J13" s="183" t="s">
        <v>151</v>
      </c>
      <c r="K13" s="170"/>
      <c r="L13" s="166">
        <v>6424</v>
      </c>
      <c r="M13" s="167" t="s">
        <v>152</v>
      </c>
      <c r="N13" s="170"/>
      <c r="O13" s="169"/>
      <c r="P13" s="167"/>
      <c r="Q13" s="170"/>
      <c r="R13" s="171"/>
      <c r="S13" s="171" t="s">
        <v>153</v>
      </c>
    </row>
    <row r="14" spans="1:19" ht="15" x14ac:dyDescent="0.25">
      <c r="A14" s="79">
        <v>10</v>
      </c>
      <c r="B14" s="165"/>
      <c r="C14" s="166"/>
      <c r="D14" s="167"/>
      <c r="E14" s="168"/>
      <c r="F14" s="169"/>
      <c r="G14" s="167"/>
      <c r="H14" s="170"/>
      <c r="I14" s="184"/>
      <c r="J14" s="183"/>
      <c r="K14" s="170"/>
      <c r="L14" s="166"/>
      <c r="M14" s="167"/>
      <c r="N14" s="170"/>
      <c r="O14" s="169"/>
      <c r="P14" s="167"/>
      <c r="Q14" s="170"/>
      <c r="R14" s="171"/>
      <c r="S14" s="171"/>
    </row>
    <row r="15" spans="1:19" ht="15" x14ac:dyDescent="0.25">
      <c r="A15" s="79">
        <v>11</v>
      </c>
      <c r="B15" s="165"/>
      <c r="C15" s="166"/>
      <c r="D15" s="167"/>
      <c r="E15" s="168"/>
      <c r="F15" s="169"/>
      <c r="G15" s="167"/>
      <c r="H15" s="170"/>
      <c r="I15" s="184"/>
      <c r="J15" s="183"/>
      <c r="K15" s="170"/>
      <c r="L15" s="166"/>
      <c r="M15" s="167"/>
      <c r="N15" s="170"/>
      <c r="O15" s="169"/>
      <c r="P15" s="167"/>
      <c r="Q15" s="170"/>
      <c r="R15" s="171"/>
      <c r="S15" s="171"/>
    </row>
    <row r="16" spans="1:19" ht="15" x14ac:dyDescent="0.25">
      <c r="A16" s="79">
        <v>12</v>
      </c>
      <c r="B16" s="165"/>
      <c r="C16" s="166"/>
      <c r="D16" s="167"/>
      <c r="E16" s="168"/>
      <c r="F16" s="169"/>
      <c r="G16" s="167"/>
      <c r="H16" s="170"/>
      <c r="I16" s="184"/>
      <c r="J16" s="183"/>
      <c r="K16" s="170"/>
      <c r="L16" s="166"/>
      <c r="M16" s="167"/>
      <c r="N16" s="170"/>
      <c r="O16" s="169"/>
      <c r="P16" s="167"/>
      <c r="Q16" s="170"/>
      <c r="R16" s="171"/>
      <c r="S16" s="171"/>
    </row>
    <row r="17" spans="1:19" ht="15" x14ac:dyDescent="0.25">
      <c r="A17" s="79">
        <v>13</v>
      </c>
      <c r="B17" s="165"/>
      <c r="C17" s="166"/>
      <c r="D17" s="167"/>
      <c r="E17" s="168"/>
      <c r="F17" s="169"/>
      <c r="G17" s="167"/>
      <c r="H17" s="170"/>
      <c r="I17" s="184"/>
      <c r="J17" s="183"/>
      <c r="K17" s="170"/>
      <c r="L17" s="166"/>
      <c r="M17" s="167"/>
      <c r="N17" s="170"/>
      <c r="O17" s="169"/>
      <c r="P17" s="167"/>
      <c r="Q17" s="170"/>
      <c r="R17" s="171"/>
      <c r="S17" s="171"/>
    </row>
    <row r="18" spans="1:19" ht="15" x14ac:dyDescent="0.25">
      <c r="A18" s="79">
        <v>14</v>
      </c>
      <c r="B18" s="165"/>
      <c r="C18" s="166"/>
      <c r="D18" s="167"/>
      <c r="E18" s="168"/>
      <c r="F18" s="169"/>
      <c r="G18" s="167"/>
      <c r="H18" s="170"/>
      <c r="I18" s="184"/>
      <c r="J18" s="183"/>
      <c r="K18" s="170"/>
      <c r="L18" s="166"/>
      <c r="M18" s="167"/>
      <c r="N18" s="170"/>
      <c r="O18" s="169"/>
      <c r="P18" s="167"/>
      <c r="Q18" s="170"/>
      <c r="R18" s="171"/>
      <c r="S18" s="171"/>
    </row>
    <row r="19" spans="1:19" ht="15" x14ac:dyDescent="0.25">
      <c r="A19" s="79">
        <v>15</v>
      </c>
      <c r="B19" s="165"/>
      <c r="C19" s="166"/>
      <c r="D19" s="167"/>
      <c r="E19" s="168"/>
      <c r="F19" s="169"/>
      <c r="G19" s="167"/>
      <c r="H19" s="170"/>
      <c r="I19" s="184"/>
      <c r="J19" s="183"/>
      <c r="K19" s="170"/>
      <c r="L19" s="166"/>
      <c r="M19" s="167"/>
      <c r="N19" s="170"/>
      <c r="O19" s="169"/>
      <c r="P19" s="167"/>
      <c r="Q19" s="170"/>
      <c r="R19" s="171"/>
      <c r="S19" s="171"/>
    </row>
    <row r="20" spans="1:19" ht="15" x14ac:dyDescent="0.25">
      <c r="A20" s="79">
        <v>16</v>
      </c>
      <c r="B20" s="165"/>
      <c r="C20" s="166"/>
      <c r="D20" s="167"/>
      <c r="E20" s="168"/>
      <c r="F20" s="169"/>
      <c r="G20" s="167"/>
      <c r="H20" s="170"/>
      <c r="I20" s="184"/>
      <c r="J20" s="183"/>
      <c r="K20" s="170"/>
      <c r="L20" s="166"/>
      <c r="M20" s="167"/>
      <c r="N20" s="170"/>
      <c r="O20" s="169"/>
      <c r="P20" s="167"/>
      <c r="Q20" s="170"/>
      <c r="R20" s="171"/>
      <c r="S20" s="171"/>
    </row>
    <row r="21" spans="1:19" ht="14.45" customHeight="1" x14ac:dyDescent="0.25">
      <c r="A21" s="79">
        <v>17</v>
      </c>
      <c r="B21" s="165"/>
      <c r="C21" s="166"/>
      <c r="D21" s="167"/>
      <c r="E21" s="168"/>
      <c r="F21" s="169"/>
      <c r="G21" s="167"/>
      <c r="H21" s="170"/>
      <c r="I21" s="184"/>
      <c r="J21" s="183"/>
      <c r="K21" s="170"/>
      <c r="L21" s="166"/>
      <c r="M21" s="167"/>
      <c r="N21" s="170"/>
      <c r="O21" s="169"/>
      <c r="P21" s="167"/>
      <c r="Q21" s="170"/>
      <c r="R21" s="171"/>
      <c r="S21" s="171"/>
    </row>
    <row r="22" spans="1:19" ht="15" x14ac:dyDescent="0.25">
      <c r="A22" s="79">
        <v>18</v>
      </c>
      <c r="B22" s="165"/>
      <c r="C22" s="166"/>
      <c r="D22" s="167"/>
      <c r="E22" s="168"/>
      <c r="F22" s="169"/>
      <c r="G22" s="167"/>
      <c r="H22" s="170"/>
      <c r="I22" s="184"/>
      <c r="J22" s="183"/>
      <c r="K22" s="170"/>
      <c r="L22" s="166"/>
      <c r="M22" s="167"/>
      <c r="N22" s="170"/>
      <c r="O22" s="169"/>
      <c r="P22" s="167"/>
      <c r="Q22" s="170"/>
      <c r="R22" s="171"/>
      <c r="S22" s="171"/>
    </row>
    <row r="23" spans="1:19" ht="15" x14ac:dyDescent="0.25">
      <c r="A23" s="79">
        <v>19</v>
      </c>
      <c r="B23" s="165"/>
      <c r="C23" s="166"/>
      <c r="D23" s="167"/>
      <c r="E23" s="168"/>
      <c r="F23" s="169"/>
      <c r="G23" s="167"/>
      <c r="H23" s="170"/>
      <c r="I23" s="184"/>
      <c r="J23" s="183"/>
      <c r="K23" s="170"/>
      <c r="L23" s="166"/>
      <c r="M23" s="167"/>
      <c r="N23" s="170"/>
      <c r="O23" s="169"/>
      <c r="P23" s="167"/>
      <c r="Q23" s="170"/>
      <c r="R23" s="171"/>
      <c r="S23" s="171"/>
    </row>
    <row r="24" spans="1:19" ht="15" x14ac:dyDescent="0.25">
      <c r="A24" s="79">
        <v>20</v>
      </c>
      <c r="B24" s="165"/>
      <c r="C24" s="166"/>
      <c r="D24" s="167"/>
      <c r="E24" s="168"/>
      <c r="F24" s="169"/>
      <c r="G24" s="167"/>
      <c r="H24" s="170"/>
      <c r="I24" s="184"/>
      <c r="J24" s="183"/>
      <c r="K24" s="170"/>
      <c r="L24" s="166"/>
      <c r="M24" s="167"/>
      <c r="N24" s="170"/>
      <c r="O24" s="169"/>
      <c r="P24" s="167"/>
      <c r="Q24" s="170"/>
      <c r="R24" s="171"/>
      <c r="S24" s="171"/>
    </row>
    <row r="25" spans="1:19" ht="15" x14ac:dyDescent="0.25">
      <c r="A25" s="79">
        <v>21</v>
      </c>
      <c r="B25" s="165"/>
      <c r="C25" s="166"/>
      <c r="D25" s="167"/>
      <c r="E25" s="168"/>
      <c r="F25" s="169"/>
      <c r="G25" s="167"/>
      <c r="H25" s="170"/>
      <c r="I25" s="184"/>
      <c r="J25" s="183"/>
      <c r="K25" s="170"/>
      <c r="L25" s="166"/>
      <c r="M25" s="167"/>
      <c r="N25" s="170"/>
      <c r="O25" s="169"/>
      <c r="P25" s="167"/>
      <c r="Q25" s="170"/>
      <c r="R25" s="171"/>
      <c r="S25" s="171"/>
    </row>
    <row r="26" spans="1:19" ht="15" x14ac:dyDescent="0.25">
      <c r="A26" s="79">
        <v>22</v>
      </c>
      <c r="B26" s="148"/>
      <c r="C26" s="86"/>
      <c r="D26" s="80"/>
      <c r="E26" s="81"/>
      <c r="F26" s="82"/>
      <c r="G26" s="80"/>
      <c r="H26" s="83"/>
      <c r="I26" s="84"/>
      <c r="J26" s="85"/>
      <c r="K26" s="83"/>
      <c r="L26" s="86"/>
      <c r="M26" s="80"/>
      <c r="N26" s="83"/>
      <c r="O26" s="82"/>
      <c r="P26" s="80"/>
      <c r="Q26" s="83"/>
      <c r="R26" s="85"/>
      <c r="S26" s="85"/>
    </row>
    <row r="27" spans="1:19" ht="15" x14ac:dyDescent="0.25">
      <c r="A27" s="79">
        <v>23</v>
      </c>
      <c r="B27" s="148"/>
      <c r="C27" s="86"/>
      <c r="D27" s="80"/>
      <c r="E27" s="81"/>
      <c r="F27" s="82"/>
      <c r="G27" s="80"/>
      <c r="H27" s="83"/>
      <c r="I27" s="84"/>
      <c r="J27" s="85"/>
      <c r="K27" s="83"/>
      <c r="L27" s="86"/>
      <c r="M27" s="80"/>
      <c r="N27" s="83"/>
      <c r="O27" s="82"/>
      <c r="P27" s="80"/>
      <c r="Q27" s="83"/>
      <c r="R27" s="85"/>
      <c r="S27" s="85"/>
    </row>
    <row r="28" spans="1:19" ht="15" x14ac:dyDescent="0.25">
      <c r="A28" s="79">
        <v>24</v>
      </c>
      <c r="B28" s="148"/>
      <c r="C28" s="86"/>
      <c r="D28" s="80"/>
      <c r="E28" s="81"/>
      <c r="F28" s="82"/>
      <c r="G28" s="80"/>
      <c r="H28" s="83"/>
      <c r="I28" s="84"/>
      <c r="J28" s="85"/>
      <c r="K28" s="83"/>
      <c r="L28" s="86"/>
      <c r="M28" s="80"/>
      <c r="N28" s="83"/>
      <c r="O28" s="82"/>
      <c r="P28" s="80"/>
      <c r="Q28" s="83"/>
      <c r="R28" s="85"/>
      <c r="S28" s="85"/>
    </row>
    <row r="29" spans="1:19" ht="15" x14ac:dyDescent="0.25">
      <c r="A29" s="79">
        <v>25</v>
      </c>
      <c r="B29" s="148"/>
      <c r="C29" s="86"/>
      <c r="D29" s="80"/>
      <c r="E29" s="81"/>
      <c r="F29" s="82"/>
      <c r="G29" s="80"/>
      <c r="H29" s="83"/>
      <c r="I29" s="84"/>
      <c r="J29" s="85"/>
      <c r="K29" s="83"/>
      <c r="L29" s="86"/>
      <c r="M29" s="80"/>
      <c r="N29" s="83"/>
      <c r="O29" s="82"/>
      <c r="P29" s="80"/>
      <c r="Q29" s="83"/>
      <c r="R29" s="85"/>
      <c r="S29" s="85"/>
    </row>
  </sheetData>
  <mergeCells count="1">
    <mergeCell ref="A1:S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S16"/>
  <sheetViews>
    <sheetView workbookViewId="0">
      <selection activeCell="B19" sqref="B19"/>
    </sheetView>
  </sheetViews>
  <sheetFormatPr defaultRowHeight="15" x14ac:dyDescent="0.25"/>
  <cols>
    <col min="1" max="1" width="9.5703125" bestFit="1" customWidth="1"/>
    <col min="2" max="2" width="38" style="35" bestFit="1" customWidth="1"/>
    <col min="3" max="3" width="5.85546875" style="35" customWidth="1"/>
    <col min="4" max="4" width="16" style="35" customWidth="1"/>
    <col min="5" max="5" width="4.7109375" style="35" customWidth="1"/>
    <col min="6" max="6" width="5.85546875" style="35" customWidth="1"/>
    <col min="7" max="7" width="16" style="35" customWidth="1"/>
    <col min="8" max="8" width="4.7109375" style="46" customWidth="1"/>
    <col min="9" max="9" width="5.85546875" style="46" customWidth="1"/>
    <col min="10" max="10" width="16" style="46" customWidth="1"/>
    <col min="11" max="11" width="4.7109375" style="46" customWidth="1"/>
    <col min="12" max="12" width="5.7109375" style="46" customWidth="1"/>
    <col min="13" max="13" width="16" style="46" customWidth="1"/>
    <col min="14" max="14" width="4.7109375" style="46" customWidth="1"/>
    <col min="15" max="15" width="5.42578125" style="46" customWidth="1"/>
    <col min="16" max="16" width="16" style="46" customWidth="1"/>
    <col min="17" max="17" width="4.7109375" style="46" customWidth="1"/>
    <col min="18" max="18" width="9.7109375" style="46" customWidth="1"/>
    <col min="19" max="19" width="8.85546875" style="35"/>
    <col min="250" max="250" width="4" customWidth="1"/>
    <col min="251" max="251" width="28.5703125" customWidth="1"/>
    <col min="252" max="252" width="5" customWidth="1"/>
    <col min="253" max="253" width="1.42578125" customWidth="1"/>
    <col min="254" max="254" width="5.5703125" customWidth="1"/>
    <col min="255" max="255" width="4.42578125" customWidth="1"/>
    <col min="256" max="256" width="1.42578125" customWidth="1"/>
    <col min="257" max="257" width="5.42578125" customWidth="1"/>
    <col min="258" max="258" width="4.42578125" customWidth="1"/>
    <col min="259" max="259" width="1.42578125" customWidth="1"/>
    <col min="260" max="260" width="5.140625" customWidth="1"/>
    <col min="261" max="261" width="4.5703125" bestFit="1" customWidth="1"/>
    <col min="262" max="262" width="1.42578125" customWidth="1"/>
    <col min="263" max="263" width="4.85546875" customWidth="1"/>
    <col min="506" max="506" width="4" customWidth="1"/>
    <col min="507" max="507" width="28.5703125" customWidth="1"/>
    <col min="508" max="508" width="5" customWidth="1"/>
    <col min="509" max="509" width="1.42578125" customWidth="1"/>
    <col min="510" max="510" width="5.5703125" customWidth="1"/>
    <col min="511" max="511" width="4.42578125" customWidth="1"/>
    <col min="512" max="512" width="1.42578125" customWidth="1"/>
    <col min="513" max="513" width="5.42578125" customWidth="1"/>
    <col min="514" max="514" width="4.42578125" customWidth="1"/>
    <col min="515" max="515" width="1.42578125" customWidth="1"/>
    <col min="516" max="516" width="5.140625" customWidth="1"/>
    <col min="517" max="517" width="4.5703125" bestFit="1" customWidth="1"/>
    <col min="518" max="518" width="1.42578125" customWidth="1"/>
    <col min="519" max="519" width="4.85546875" customWidth="1"/>
    <col min="762" max="762" width="4" customWidth="1"/>
    <col min="763" max="763" width="28.5703125" customWidth="1"/>
    <col min="764" max="764" width="5" customWidth="1"/>
    <col min="765" max="765" width="1.42578125" customWidth="1"/>
    <col min="766" max="766" width="5.5703125" customWidth="1"/>
    <col min="767" max="767" width="4.42578125" customWidth="1"/>
    <col min="768" max="768" width="1.42578125" customWidth="1"/>
    <col min="769" max="769" width="5.42578125" customWidth="1"/>
    <col min="770" max="770" width="4.42578125" customWidth="1"/>
    <col min="771" max="771" width="1.42578125" customWidth="1"/>
    <col min="772" max="772" width="5.140625" customWidth="1"/>
    <col min="773" max="773" width="4.5703125" bestFit="1" customWidth="1"/>
    <col min="774" max="774" width="1.42578125" customWidth="1"/>
    <col min="775" max="775" width="4.85546875" customWidth="1"/>
    <col min="1018" max="1018" width="4" customWidth="1"/>
    <col min="1019" max="1019" width="28.5703125" customWidth="1"/>
    <col min="1020" max="1020" width="5" customWidth="1"/>
    <col min="1021" max="1021" width="1.42578125" customWidth="1"/>
    <col min="1022" max="1022" width="5.5703125" customWidth="1"/>
    <col min="1023" max="1023" width="4.42578125" customWidth="1"/>
    <col min="1024" max="1024" width="1.42578125" customWidth="1"/>
    <col min="1025" max="1025" width="5.42578125" customWidth="1"/>
    <col min="1026" max="1026" width="4.42578125" customWidth="1"/>
    <col min="1027" max="1027" width="1.42578125" customWidth="1"/>
    <col min="1028" max="1028" width="5.140625" customWidth="1"/>
    <col min="1029" max="1029" width="4.5703125" bestFit="1" customWidth="1"/>
    <col min="1030" max="1030" width="1.42578125" customWidth="1"/>
    <col min="1031" max="1031" width="4.85546875" customWidth="1"/>
    <col min="1274" max="1274" width="4" customWidth="1"/>
    <col min="1275" max="1275" width="28.5703125" customWidth="1"/>
    <col min="1276" max="1276" width="5" customWidth="1"/>
    <col min="1277" max="1277" width="1.42578125" customWidth="1"/>
    <col min="1278" max="1278" width="5.5703125" customWidth="1"/>
    <col min="1279" max="1279" width="4.42578125" customWidth="1"/>
    <col min="1280" max="1280" width="1.42578125" customWidth="1"/>
    <col min="1281" max="1281" width="5.42578125" customWidth="1"/>
    <col min="1282" max="1282" width="4.42578125" customWidth="1"/>
    <col min="1283" max="1283" width="1.42578125" customWidth="1"/>
    <col min="1284" max="1284" width="5.140625" customWidth="1"/>
    <col min="1285" max="1285" width="4.5703125" bestFit="1" customWidth="1"/>
    <col min="1286" max="1286" width="1.42578125" customWidth="1"/>
    <col min="1287" max="1287" width="4.85546875" customWidth="1"/>
    <col min="1530" max="1530" width="4" customWidth="1"/>
    <col min="1531" max="1531" width="28.5703125" customWidth="1"/>
    <col min="1532" max="1532" width="5" customWidth="1"/>
    <col min="1533" max="1533" width="1.42578125" customWidth="1"/>
    <col min="1534" max="1534" width="5.5703125" customWidth="1"/>
    <col min="1535" max="1535" width="4.42578125" customWidth="1"/>
    <col min="1536" max="1536" width="1.42578125" customWidth="1"/>
    <col min="1537" max="1537" width="5.42578125" customWidth="1"/>
    <col min="1538" max="1538" width="4.42578125" customWidth="1"/>
    <col min="1539" max="1539" width="1.42578125" customWidth="1"/>
    <col min="1540" max="1540" width="5.140625" customWidth="1"/>
    <col min="1541" max="1541" width="4.5703125" bestFit="1" customWidth="1"/>
    <col min="1542" max="1542" width="1.42578125" customWidth="1"/>
    <col min="1543" max="1543" width="4.85546875" customWidth="1"/>
    <col min="1786" max="1786" width="4" customWidth="1"/>
    <col min="1787" max="1787" width="28.5703125" customWidth="1"/>
    <col min="1788" max="1788" width="5" customWidth="1"/>
    <col min="1789" max="1789" width="1.42578125" customWidth="1"/>
    <col min="1790" max="1790" width="5.5703125" customWidth="1"/>
    <col min="1791" max="1791" width="4.42578125" customWidth="1"/>
    <col min="1792" max="1792" width="1.42578125" customWidth="1"/>
    <col min="1793" max="1793" width="5.42578125" customWidth="1"/>
    <col min="1794" max="1794" width="4.42578125" customWidth="1"/>
    <col min="1795" max="1795" width="1.42578125" customWidth="1"/>
    <col min="1796" max="1796" width="5.140625" customWidth="1"/>
    <col min="1797" max="1797" width="4.5703125" bestFit="1" customWidth="1"/>
    <col min="1798" max="1798" width="1.42578125" customWidth="1"/>
    <col min="1799" max="1799" width="4.85546875" customWidth="1"/>
    <col min="2042" max="2042" width="4" customWidth="1"/>
    <col min="2043" max="2043" width="28.5703125" customWidth="1"/>
    <col min="2044" max="2044" width="5" customWidth="1"/>
    <col min="2045" max="2045" width="1.42578125" customWidth="1"/>
    <col min="2046" max="2046" width="5.5703125" customWidth="1"/>
    <col min="2047" max="2047" width="4.42578125" customWidth="1"/>
    <col min="2048" max="2048" width="1.42578125" customWidth="1"/>
    <col min="2049" max="2049" width="5.42578125" customWidth="1"/>
    <col min="2050" max="2050" width="4.42578125" customWidth="1"/>
    <col min="2051" max="2051" width="1.42578125" customWidth="1"/>
    <col min="2052" max="2052" width="5.140625" customWidth="1"/>
    <col min="2053" max="2053" width="4.5703125" bestFit="1" customWidth="1"/>
    <col min="2054" max="2054" width="1.42578125" customWidth="1"/>
    <col min="2055" max="2055" width="4.85546875" customWidth="1"/>
    <col min="2298" max="2298" width="4" customWidth="1"/>
    <col min="2299" max="2299" width="28.5703125" customWidth="1"/>
    <col min="2300" max="2300" width="5" customWidth="1"/>
    <col min="2301" max="2301" width="1.42578125" customWidth="1"/>
    <col min="2302" max="2302" width="5.5703125" customWidth="1"/>
    <col min="2303" max="2303" width="4.42578125" customWidth="1"/>
    <col min="2304" max="2304" width="1.42578125" customWidth="1"/>
    <col min="2305" max="2305" width="5.42578125" customWidth="1"/>
    <col min="2306" max="2306" width="4.42578125" customWidth="1"/>
    <col min="2307" max="2307" width="1.42578125" customWidth="1"/>
    <col min="2308" max="2308" width="5.140625" customWidth="1"/>
    <col min="2309" max="2309" width="4.5703125" bestFit="1" customWidth="1"/>
    <col min="2310" max="2310" width="1.42578125" customWidth="1"/>
    <col min="2311" max="2311" width="4.85546875" customWidth="1"/>
    <col min="2554" max="2554" width="4" customWidth="1"/>
    <col min="2555" max="2555" width="28.5703125" customWidth="1"/>
    <col min="2556" max="2556" width="5" customWidth="1"/>
    <col min="2557" max="2557" width="1.42578125" customWidth="1"/>
    <col min="2558" max="2558" width="5.5703125" customWidth="1"/>
    <col min="2559" max="2559" width="4.42578125" customWidth="1"/>
    <col min="2560" max="2560" width="1.42578125" customWidth="1"/>
    <col min="2561" max="2561" width="5.42578125" customWidth="1"/>
    <col min="2562" max="2562" width="4.42578125" customWidth="1"/>
    <col min="2563" max="2563" width="1.42578125" customWidth="1"/>
    <col min="2564" max="2564" width="5.140625" customWidth="1"/>
    <col min="2565" max="2565" width="4.5703125" bestFit="1" customWidth="1"/>
    <col min="2566" max="2566" width="1.42578125" customWidth="1"/>
    <col min="2567" max="2567" width="4.85546875" customWidth="1"/>
    <col min="2810" max="2810" width="4" customWidth="1"/>
    <col min="2811" max="2811" width="28.5703125" customWidth="1"/>
    <col min="2812" max="2812" width="5" customWidth="1"/>
    <col min="2813" max="2813" width="1.42578125" customWidth="1"/>
    <col min="2814" max="2814" width="5.5703125" customWidth="1"/>
    <col min="2815" max="2815" width="4.42578125" customWidth="1"/>
    <col min="2816" max="2816" width="1.42578125" customWidth="1"/>
    <col min="2817" max="2817" width="5.42578125" customWidth="1"/>
    <col min="2818" max="2818" width="4.42578125" customWidth="1"/>
    <col min="2819" max="2819" width="1.42578125" customWidth="1"/>
    <col min="2820" max="2820" width="5.140625" customWidth="1"/>
    <col min="2821" max="2821" width="4.5703125" bestFit="1" customWidth="1"/>
    <col min="2822" max="2822" width="1.42578125" customWidth="1"/>
    <col min="2823" max="2823" width="4.85546875" customWidth="1"/>
    <col min="3066" max="3066" width="4" customWidth="1"/>
    <col min="3067" max="3067" width="28.5703125" customWidth="1"/>
    <col min="3068" max="3068" width="5" customWidth="1"/>
    <col min="3069" max="3069" width="1.42578125" customWidth="1"/>
    <col min="3070" max="3070" width="5.5703125" customWidth="1"/>
    <col min="3071" max="3071" width="4.42578125" customWidth="1"/>
    <col min="3072" max="3072" width="1.42578125" customWidth="1"/>
    <col min="3073" max="3073" width="5.42578125" customWidth="1"/>
    <col min="3074" max="3074" width="4.42578125" customWidth="1"/>
    <col min="3075" max="3075" width="1.42578125" customWidth="1"/>
    <col min="3076" max="3076" width="5.140625" customWidth="1"/>
    <col min="3077" max="3077" width="4.5703125" bestFit="1" customWidth="1"/>
    <col min="3078" max="3078" width="1.42578125" customWidth="1"/>
    <col min="3079" max="3079" width="4.85546875" customWidth="1"/>
    <col min="3322" max="3322" width="4" customWidth="1"/>
    <col min="3323" max="3323" width="28.5703125" customWidth="1"/>
    <col min="3324" max="3324" width="5" customWidth="1"/>
    <col min="3325" max="3325" width="1.42578125" customWidth="1"/>
    <col min="3326" max="3326" width="5.5703125" customWidth="1"/>
    <col min="3327" max="3327" width="4.42578125" customWidth="1"/>
    <col min="3328" max="3328" width="1.42578125" customWidth="1"/>
    <col min="3329" max="3329" width="5.42578125" customWidth="1"/>
    <col min="3330" max="3330" width="4.42578125" customWidth="1"/>
    <col min="3331" max="3331" width="1.42578125" customWidth="1"/>
    <col min="3332" max="3332" width="5.140625" customWidth="1"/>
    <col min="3333" max="3333" width="4.5703125" bestFit="1" customWidth="1"/>
    <col min="3334" max="3334" width="1.42578125" customWidth="1"/>
    <col min="3335" max="3335" width="4.85546875" customWidth="1"/>
    <col min="3578" max="3578" width="4" customWidth="1"/>
    <col min="3579" max="3579" width="28.5703125" customWidth="1"/>
    <col min="3580" max="3580" width="5" customWidth="1"/>
    <col min="3581" max="3581" width="1.42578125" customWidth="1"/>
    <col min="3582" max="3582" width="5.5703125" customWidth="1"/>
    <col min="3583" max="3583" width="4.42578125" customWidth="1"/>
    <col min="3584" max="3584" width="1.42578125" customWidth="1"/>
    <col min="3585" max="3585" width="5.42578125" customWidth="1"/>
    <col min="3586" max="3586" width="4.42578125" customWidth="1"/>
    <col min="3587" max="3587" width="1.42578125" customWidth="1"/>
    <col min="3588" max="3588" width="5.140625" customWidth="1"/>
    <col min="3589" max="3589" width="4.5703125" bestFit="1" customWidth="1"/>
    <col min="3590" max="3590" width="1.42578125" customWidth="1"/>
    <col min="3591" max="3591" width="4.85546875" customWidth="1"/>
    <col min="3834" max="3834" width="4" customWidth="1"/>
    <col min="3835" max="3835" width="28.5703125" customWidth="1"/>
    <col min="3836" max="3836" width="5" customWidth="1"/>
    <col min="3837" max="3837" width="1.42578125" customWidth="1"/>
    <col min="3838" max="3838" width="5.5703125" customWidth="1"/>
    <col min="3839" max="3839" width="4.42578125" customWidth="1"/>
    <col min="3840" max="3840" width="1.42578125" customWidth="1"/>
    <col min="3841" max="3841" width="5.42578125" customWidth="1"/>
    <col min="3842" max="3842" width="4.42578125" customWidth="1"/>
    <col min="3843" max="3843" width="1.42578125" customWidth="1"/>
    <col min="3844" max="3844" width="5.140625" customWidth="1"/>
    <col min="3845" max="3845" width="4.5703125" bestFit="1" customWidth="1"/>
    <col min="3846" max="3846" width="1.42578125" customWidth="1"/>
    <col min="3847" max="3847" width="4.85546875" customWidth="1"/>
    <col min="4090" max="4090" width="4" customWidth="1"/>
    <col min="4091" max="4091" width="28.5703125" customWidth="1"/>
    <col min="4092" max="4092" width="5" customWidth="1"/>
    <col min="4093" max="4093" width="1.42578125" customWidth="1"/>
    <col min="4094" max="4094" width="5.5703125" customWidth="1"/>
    <col min="4095" max="4095" width="4.42578125" customWidth="1"/>
    <col min="4096" max="4096" width="1.42578125" customWidth="1"/>
    <col min="4097" max="4097" width="5.42578125" customWidth="1"/>
    <col min="4098" max="4098" width="4.42578125" customWidth="1"/>
    <col min="4099" max="4099" width="1.42578125" customWidth="1"/>
    <col min="4100" max="4100" width="5.140625" customWidth="1"/>
    <col min="4101" max="4101" width="4.5703125" bestFit="1" customWidth="1"/>
    <col min="4102" max="4102" width="1.42578125" customWidth="1"/>
    <col min="4103" max="4103" width="4.85546875" customWidth="1"/>
    <col min="4346" max="4346" width="4" customWidth="1"/>
    <col min="4347" max="4347" width="28.5703125" customWidth="1"/>
    <col min="4348" max="4348" width="5" customWidth="1"/>
    <col min="4349" max="4349" width="1.42578125" customWidth="1"/>
    <col min="4350" max="4350" width="5.5703125" customWidth="1"/>
    <col min="4351" max="4351" width="4.42578125" customWidth="1"/>
    <col min="4352" max="4352" width="1.42578125" customWidth="1"/>
    <col min="4353" max="4353" width="5.42578125" customWidth="1"/>
    <col min="4354" max="4354" width="4.42578125" customWidth="1"/>
    <col min="4355" max="4355" width="1.42578125" customWidth="1"/>
    <col min="4356" max="4356" width="5.140625" customWidth="1"/>
    <col min="4357" max="4357" width="4.5703125" bestFit="1" customWidth="1"/>
    <col min="4358" max="4358" width="1.42578125" customWidth="1"/>
    <col min="4359" max="4359" width="4.85546875" customWidth="1"/>
    <col min="4602" max="4602" width="4" customWidth="1"/>
    <col min="4603" max="4603" width="28.5703125" customWidth="1"/>
    <col min="4604" max="4604" width="5" customWidth="1"/>
    <col min="4605" max="4605" width="1.42578125" customWidth="1"/>
    <col min="4606" max="4606" width="5.5703125" customWidth="1"/>
    <col min="4607" max="4607" width="4.42578125" customWidth="1"/>
    <col min="4608" max="4608" width="1.42578125" customWidth="1"/>
    <col min="4609" max="4609" width="5.42578125" customWidth="1"/>
    <col min="4610" max="4610" width="4.42578125" customWidth="1"/>
    <col min="4611" max="4611" width="1.42578125" customWidth="1"/>
    <col min="4612" max="4612" width="5.140625" customWidth="1"/>
    <col min="4613" max="4613" width="4.5703125" bestFit="1" customWidth="1"/>
    <col min="4614" max="4614" width="1.42578125" customWidth="1"/>
    <col min="4615" max="4615" width="4.85546875" customWidth="1"/>
    <col min="4858" max="4858" width="4" customWidth="1"/>
    <col min="4859" max="4859" width="28.5703125" customWidth="1"/>
    <col min="4860" max="4860" width="5" customWidth="1"/>
    <col min="4861" max="4861" width="1.42578125" customWidth="1"/>
    <col min="4862" max="4862" width="5.5703125" customWidth="1"/>
    <col min="4863" max="4863" width="4.42578125" customWidth="1"/>
    <col min="4864" max="4864" width="1.42578125" customWidth="1"/>
    <col min="4865" max="4865" width="5.42578125" customWidth="1"/>
    <col min="4866" max="4866" width="4.42578125" customWidth="1"/>
    <col min="4867" max="4867" width="1.42578125" customWidth="1"/>
    <col min="4868" max="4868" width="5.140625" customWidth="1"/>
    <col min="4869" max="4869" width="4.5703125" bestFit="1" customWidth="1"/>
    <col min="4870" max="4870" width="1.42578125" customWidth="1"/>
    <col min="4871" max="4871" width="4.85546875" customWidth="1"/>
    <col min="5114" max="5114" width="4" customWidth="1"/>
    <col min="5115" max="5115" width="28.5703125" customWidth="1"/>
    <col min="5116" max="5116" width="5" customWidth="1"/>
    <col min="5117" max="5117" width="1.42578125" customWidth="1"/>
    <col min="5118" max="5118" width="5.5703125" customWidth="1"/>
    <col min="5119" max="5119" width="4.42578125" customWidth="1"/>
    <col min="5120" max="5120" width="1.42578125" customWidth="1"/>
    <col min="5121" max="5121" width="5.42578125" customWidth="1"/>
    <col min="5122" max="5122" width="4.42578125" customWidth="1"/>
    <col min="5123" max="5123" width="1.42578125" customWidth="1"/>
    <col min="5124" max="5124" width="5.140625" customWidth="1"/>
    <col min="5125" max="5125" width="4.5703125" bestFit="1" customWidth="1"/>
    <col min="5126" max="5126" width="1.42578125" customWidth="1"/>
    <col min="5127" max="5127" width="4.85546875" customWidth="1"/>
    <col min="5370" max="5370" width="4" customWidth="1"/>
    <col min="5371" max="5371" width="28.5703125" customWidth="1"/>
    <col min="5372" max="5372" width="5" customWidth="1"/>
    <col min="5373" max="5373" width="1.42578125" customWidth="1"/>
    <col min="5374" max="5374" width="5.5703125" customWidth="1"/>
    <col min="5375" max="5375" width="4.42578125" customWidth="1"/>
    <col min="5376" max="5376" width="1.42578125" customWidth="1"/>
    <col min="5377" max="5377" width="5.42578125" customWidth="1"/>
    <col min="5378" max="5378" width="4.42578125" customWidth="1"/>
    <col min="5379" max="5379" width="1.42578125" customWidth="1"/>
    <col min="5380" max="5380" width="5.140625" customWidth="1"/>
    <col min="5381" max="5381" width="4.5703125" bestFit="1" customWidth="1"/>
    <col min="5382" max="5382" width="1.42578125" customWidth="1"/>
    <col min="5383" max="5383" width="4.85546875" customWidth="1"/>
    <col min="5626" max="5626" width="4" customWidth="1"/>
    <col min="5627" max="5627" width="28.5703125" customWidth="1"/>
    <col min="5628" max="5628" width="5" customWidth="1"/>
    <col min="5629" max="5629" width="1.42578125" customWidth="1"/>
    <col min="5630" max="5630" width="5.5703125" customWidth="1"/>
    <col min="5631" max="5631" width="4.42578125" customWidth="1"/>
    <col min="5632" max="5632" width="1.42578125" customWidth="1"/>
    <col min="5633" max="5633" width="5.42578125" customWidth="1"/>
    <col min="5634" max="5634" width="4.42578125" customWidth="1"/>
    <col min="5635" max="5635" width="1.42578125" customWidth="1"/>
    <col min="5636" max="5636" width="5.140625" customWidth="1"/>
    <col min="5637" max="5637" width="4.5703125" bestFit="1" customWidth="1"/>
    <col min="5638" max="5638" width="1.42578125" customWidth="1"/>
    <col min="5639" max="5639" width="4.85546875" customWidth="1"/>
    <col min="5882" max="5882" width="4" customWidth="1"/>
    <col min="5883" max="5883" width="28.5703125" customWidth="1"/>
    <col min="5884" max="5884" width="5" customWidth="1"/>
    <col min="5885" max="5885" width="1.42578125" customWidth="1"/>
    <col min="5886" max="5886" width="5.5703125" customWidth="1"/>
    <col min="5887" max="5887" width="4.42578125" customWidth="1"/>
    <col min="5888" max="5888" width="1.42578125" customWidth="1"/>
    <col min="5889" max="5889" width="5.42578125" customWidth="1"/>
    <col min="5890" max="5890" width="4.42578125" customWidth="1"/>
    <col min="5891" max="5891" width="1.42578125" customWidth="1"/>
    <col min="5892" max="5892" width="5.140625" customWidth="1"/>
    <col min="5893" max="5893" width="4.5703125" bestFit="1" customWidth="1"/>
    <col min="5894" max="5894" width="1.42578125" customWidth="1"/>
    <col min="5895" max="5895" width="4.85546875" customWidth="1"/>
    <col min="6138" max="6138" width="4" customWidth="1"/>
    <col min="6139" max="6139" width="28.5703125" customWidth="1"/>
    <col min="6140" max="6140" width="5" customWidth="1"/>
    <col min="6141" max="6141" width="1.42578125" customWidth="1"/>
    <col min="6142" max="6142" width="5.5703125" customWidth="1"/>
    <col min="6143" max="6143" width="4.42578125" customWidth="1"/>
    <col min="6144" max="6144" width="1.42578125" customWidth="1"/>
    <col min="6145" max="6145" width="5.42578125" customWidth="1"/>
    <col min="6146" max="6146" width="4.42578125" customWidth="1"/>
    <col min="6147" max="6147" width="1.42578125" customWidth="1"/>
    <col min="6148" max="6148" width="5.140625" customWidth="1"/>
    <col min="6149" max="6149" width="4.5703125" bestFit="1" customWidth="1"/>
    <col min="6150" max="6150" width="1.42578125" customWidth="1"/>
    <col min="6151" max="6151" width="4.85546875" customWidth="1"/>
    <col min="6394" max="6394" width="4" customWidth="1"/>
    <col min="6395" max="6395" width="28.5703125" customWidth="1"/>
    <col min="6396" max="6396" width="5" customWidth="1"/>
    <col min="6397" max="6397" width="1.42578125" customWidth="1"/>
    <col min="6398" max="6398" width="5.5703125" customWidth="1"/>
    <col min="6399" max="6399" width="4.42578125" customWidth="1"/>
    <col min="6400" max="6400" width="1.42578125" customWidth="1"/>
    <col min="6401" max="6401" width="5.42578125" customWidth="1"/>
    <col min="6402" max="6402" width="4.42578125" customWidth="1"/>
    <col min="6403" max="6403" width="1.42578125" customWidth="1"/>
    <col min="6404" max="6404" width="5.140625" customWidth="1"/>
    <col min="6405" max="6405" width="4.5703125" bestFit="1" customWidth="1"/>
    <col min="6406" max="6406" width="1.42578125" customWidth="1"/>
    <col min="6407" max="6407" width="4.85546875" customWidth="1"/>
    <col min="6650" max="6650" width="4" customWidth="1"/>
    <col min="6651" max="6651" width="28.5703125" customWidth="1"/>
    <col min="6652" max="6652" width="5" customWidth="1"/>
    <col min="6653" max="6653" width="1.42578125" customWidth="1"/>
    <col min="6654" max="6654" width="5.5703125" customWidth="1"/>
    <col min="6655" max="6655" width="4.42578125" customWidth="1"/>
    <col min="6656" max="6656" width="1.42578125" customWidth="1"/>
    <col min="6657" max="6657" width="5.42578125" customWidth="1"/>
    <col min="6658" max="6658" width="4.42578125" customWidth="1"/>
    <col min="6659" max="6659" width="1.42578125" customWidth="1"/>
    <col min="6660" max="6660" width="5.140625" customWidth="1"/>
    <col min="6661" max="6661" width="4.5703125" bestFit="1" customWidth="1"/>
    <col min="6662" max="6662" width="1.42578125" customWidth="1"/>
    <col min="6663" max="6663" width="4.85546875" customWidth="1"/>
    <col min="6906" max="6906" width="4" customWidth="1"/>
    <col min="6907" max="6907" width="28.5703125" customWidth="1"/>
    <col min="6908" max="6908" width="5" customWidth="1"/>
    <col min="6909" max="6909" width="1.42578125" customWidth="1"/>
    <col min="6910" max="6910" width="5.5703125" customWidth="1"/>
    <col min="6911" max="6911" width="4.42578125" customWidth="1"/>
    <col min="6912" max="6912" width="1.42578125" customWidth="1"/>
    <col min="6913" max="6913" width="5.42578125" customWidth="1"/>
    <col min="6914" max="6914" width="4.42578125" customWidth="1"/>
    <col min="6915" max="6915" width="1.42578125" customWidth="1"/>
    <col min="6916" max="6916" width="5.140625" customWidth="1"/>
    <col min="6917" max="6917" width="4.5703125" bestFit="1" customWidth="1"/>
    <col min="6918" max="6918" width="1.42578125" customWidth="1"/>
    <col min="6919" max="6919" width="4.85546875" customWidth="1"/>
    <col min="7162" max="7162" width="4" customWidth="1"/>
    <col min="7163" max="7163" width="28.5703125" customWidth="1"/>
    <col min="7164" max="7164" width="5" customWidth="1"/>
    <col min="7165" max="7165" width="1.42578125" customWidth="1"/>
    <col min="7166" max="7166" width="5.5703125" customWidth="1"/>
    <col min="7167" max="7167" width="4.42578125" customWidth="1"/>
    <col min="7168" max="7168" width="1.42578125" customWidth="1"/>
    <col min="7169" max="7169" width="5.42578125" customWidth="1"/>
    <col min="7170" max="7170" width="4.42578125" customWidth="1"/>
    <col min="7171" max="7171" width="1.42578125" customWidth="1"/>
    <col min="7172" max="7172" width="5.140625" customWidth="1"/>
    <col min="7173" max="7173" width="4.5703125" bestFit="1" customWidth="1"/>
    <col min="7174" max="7174" width="1.42578125" customWidth="1"/>
    <col min="7175" max="7175" width="4.85546875" customWidth="1"/>
    <col min="7418" max="7418" width="4" customWidth="1"/>
    <col min="7419" max="7419" width="28.5703125" customWidth="1"/>
    <col min="7420" max="7420" width="5" customWidth="1"/>
    <col min="7421" max="7421" width="1.42578125" customWidth="1"/>
    <col min="7422" max="7422" width="5.5703125" customWidth="1"/>
    <col min="7423" max="7423" width="4.42578125" customWidth="1"/>
    <col min="7424" max="7424" width="1.42578125" customWidth="1"/>
    <col min="7425" max="7425" width="5.42578125" customWidth="1"/>
    <col min="7426" max="7426" width="4.42578125" customWidth="1"/>
    <col min="7427" max="7427" width="1.42578125" customWidth="1"/>
    <col min="7428" max="7428" width="5.140625" customWidth="1"/>
    <col min="7429" max="7429" width="4.5703125" bestFit="1" customWidth="1"/>
    <col min="7430" max="7430" width="1.42578125" customWidth="1"/>
    <col min="7431" max="7431" width="4.85546875" customWidth="1"/>
    <col min="7674" max="7674" width="4" customWidth="1"/>
    <col min="7675" max="7675" width="28.5703125" customWidth="1"/>
    <col min="7676" max="7676" width="5" customWidth="1"/>
    <col min="7677" max="7677" width="1.42578125" customWidth="1"/>
    <col min="7678" max="7678" width="5.5703125" customWidth="1"/>
    <col min="7679" max="7679" width="4.42578125" customWidth="1"/>
    <col min="7680" max="7680" width="1.42578125" customWidth="1"/>
    <col min="7681" max="7681" width="5.42578125" customWidth="1"/>
    <col min="7682" max="7682" width="4.42578125" customWidth="1"/>
    <col min="7683" max="7683" width="1.42578125" customWidth="1"/>
    <col min="7684" max="7684" width="5.140625" customWidth="1"/>
    <col min="7685" max="7685" width="4.5703125" bestFit="1" customWidth="1"/>
    <col min="7686" max="7686" width="1.42578125" customWidth="1"/>
    <col min="7687" max="7687" width="4.85546875" customWidth="1"/>
    <col min="7930" max="7930" width="4" customWidth="1"/>
    <col min="7931" max="7931" width="28.5703125" customWidth="1"/>
    <col min="7932" max="7932" width="5" customWidth="1"/>
    <col min="7933" max="7933" width="1.42578125" customWidth="1"/>
    <col min="7934" max="7934" width="5.5703125" customWidth="1"/>
    <col min="7935" max="7935" width="4.42578125" customWidth="1"/>
    <col min="7936" max="7936" width="1.42578125" customWidth="1"/>
    <col min="7937" max="7937" width="5.42578125" customWidth="1"/>
    <col min="7938" max="7938" width="4.42578125" customWidth="1"/>
    <col min="7939" max="7939" width="1.42578125" customWidth="1"/>
    <col min="7940" max="7940" width="5.140625" customWidth="1"/>
    <col min="7941" max="7941" width="4.5703125" bestFit="1" customWidth="1"/>
    <col min="7942" max="7942" width="1.42578125" customWidth="1"/>
    <col min="7943" max="7943" width="4.85546875" customWidth="1"/>
    <col min="8186" max="8186" width="4" customWidth="1"/>
    <col min="8187" max="8187" width="28.5703125" customWidth="1"/>
    <col min="8188" max="8188" width="5" customWidth="1"/>
    <col min="8189" max="8189" width="1.42578125" customWidth="1"/>
    <col min="8190" max="8190" width="5.5703125" customWidth="1"/>
    <col min="8191" max="8191" width="4.42578125" customWidth="1"/>
    <col min="8192" max="8192" width="1.42578125" customWidth="1"/>
    <col min="8193" max="8193" width="5.42578125" customWidth="1"/>
    <col min="8194" max="8194" width="4.42578125" customWidth="1"/>
    <col min="8195" max="8195" width="1.42578125" customWidth="1"/>
    <col min="8196" max="8196" width="5.140625" customWidth="1"/>
    <col min="8197" max="8197" width="4.5703125" bestFit="1" customWidth="1"/>
    <col min="8198" max="8198" width="1.42578125" customWidth="1"/>
    <col min="8199" max="8199" width="4.85546875" customWidth="1"/>
    <col min="8442" max="8442" width="4" customWidth="1"/>
    <col min="8443" max="8443" width="28.5703125" customWidth="1"/>
    <col min="8444" max="8444" width="5" customWidth="1"/>
    <col min="8445" max="8445" width="1.42578125" customWidth="1"/>
    <col min="8446" max="8446" width="5.5703125" customWidth="1"/>
    <col min="8447" max="8447" width="4.42578125" customWidth="1"/>
    <col min="8448" max="8448" width="1.42578125" customWidth="1"/>
    <col min="8449" max="8449" width="5.42578125" customWidth="1"/>
    <col min="8450" max="8450" width="4.42578125" customWidth="1"/>
    <col min="8451" max="8451" width="1.42578125" customWidth="1"/>
    <col min="8452" max="8452" width="5.140625" customWidth="1"/>
    <col min="8453" max="8453" width="4.5703125" bestFit="1" customWidth="1"/>
    <col min="8454" max="8454" width="1.42578125" customWidth="1"/>
    <col min="8455" max="8455" width="4.85546875" customWidth="1"/>
    <col min="8698" max="8698" width="4" customWidth="1"/>
    <col min="8699" max="8699" width="28.5703125" customWidth="1"/>
    <col min="8700" max="8700" width="5" customWidth="1"/>
    <col min="8701" max="8701" width="1.42578125" customWidth="1"/>
    <col min="8702" max="8702" width="5.5703125" customWidth="1"/>
    <col min="8703" max="8703" width="4.42578125" customWidth="1"/>
    <col min="8704" max="8704" width="1.42578125" customWidth="1"/>
    <col min="8705" max="8705" width="5.42578125" customWidth="1"/>
    <col min="8706" max="8706" width="4.42578125" customWidth="1"/>
    <col min="8707" max="8707" width="1.42578125" customWidth="1"/>
    <col min="8708" max="8708" width="5.140625" customWidth="1"/>
    <col min="8709" max="8709" width="4.5703125" bestFit="1" customWidth="1"/>
    <col min="8710" max="8710" width="1.42578125" customWidth="1"/>
    <col min="8711" max="8711" width="4.85546875" customWidth="1"/>
    <col min="8954" max="8954" width="4" customWidth="1"/>
    <col min="8955" max="8955" width="28.5703125" customWidth="1"/>
    <col min="8956" max="8956" width="5" customWidth="1"/>
    <col min="8957" max="8957" width="1.42578125" customWidth="1"/>
    <col min="8958" max="8958" width="5.5703125" customWidth="1"/>
    <col min="8959" max="8959" width="4.42578125" customWidth="1"/>
    <col min="8960" max="8960" width="1.42578125" customWidth="1"/>
    <col min="8961" max="8961" width="5.42578125" customWidth="1"/>
    <col min="8962" max="8962" width="4.42578125" customWidth="1"/>
    <col min="8963" max="8963" width="1.42578125" customWidth="1"/>
    <col min="8964" max="8964" width="5.140625" customWidth="1"/>
    <col min="8965" max="8965" width="4.5703125" bestFit="1" customWidth="1"/>
    <col min="8966" max="8966" width="1.42578125" customWidth="1"/>
    <col min="8967" max="8967" width="4.85546875" customWidth="1"/>
    <col min="9210" max="9210" width="4" customWidth="1"/>
    <col min="9211" max="9211" width="28.5703125" customWidth="1"/>
    <col min="9212" max="9212" width="5" customWidth="1"/>
    <col min="9213" max="9213" width="1.42578125" customWidth="1"/>
    <col min="9214" max="9214" width="5.5703125" customWidth="1"/>
    <col min="9215" max="9215" width="4.42578125" customWidth="1"/>
    <col min="9216" max="9216" width="1.42578125" customWidth="1"/>
    <col min="9217" max="9217" width="5.42578125" customWidth="1"/>
    <col min="9218" max="9218" width="4.42578125" customWidth="1"/>
    <col min="9219" max="9219" width="1.42578125" customWidth="1"/>
    <col min="9220" max="9220" width="5.140625" customWidth="1"/>
    <col min="9221" max="9221" width="4.5703125" bestFit="1" customWidth="1"/>
    <col min="9222" max="9222" width="1.42578125" customWidth="1"/>
    <col min="9223" max="9223" width="4.85546875" customWidth="1"/>
    <col min="9466" max="9466" width="4" customWidth="1"/>
    <col min="9467" max="9467" width="28.5703125" customWidth="1"/>
    <col min="9468" max="9468" width="5" customWidth="1"/>
    <col min="9469" max="9469" width="1.42578125" customWidth="1"/>
    <col min="9470" max="9470" width="5.5703125" customWidth="1"/>
    <col min="9471" max="9471" width="4.42578125" customWidth="1"/>
    <col min="9472" max="9472" width="1.42578125" customWidth="1"/>
    <col min="9473" max="9473" width="5.42578125" customWidth="1"/>
    <col min="9474" max="9474" width="4.42578125" customWidth="1"/>
    <col min="9475" max="9475" width="1.42578125" customWidth="1"/>
    <col min="9476" max="9476" width="5.140625" customWidth="1"/>
    <col min="9477" max="9477" width="4.5703125" bestFit="1" customWidth="1"/>
    <col min="9478" max="9478" width="1.42578125" customWidth="1"/>
    <col min="9479" max="9479" width="4.85546875" customWidth="1"/>
    <col min="9722" max="9722" width="4" customWidth="1"/>
    <col min="9723" max="9723" width="28.5703125" customWidth="1"/>
    <col min="9724" max="9724" width="5" customWidth="1"/>
    <col min="9725" max="9725" width="1.42578125" customWidth="1"/>
    <col min="9726" max="9726" width="5.5703125" customWidth="1"/>
    <col min="9727" max="9727" width="4.42578125" customWidth="1"/>
    <col min="9728" max="9728" width="1.42578125" customWidth="1"/>
    <col min="9729" max="9729" width="5.42578125" customWidth="1"/>
    <col min="9730" max="9730" width="4.42578125" customWidth="1"/>
    <col min="9731" max="9731" width="1.42578125" customWidth="1"/>
    <col min="9732" max="9732" width="5.140625" customWidth="1"/>
    <col min="9733" max="9733" width="4.5703125" bestFit="1" customWidth="1"/>
    <col min="9734" max="9734" width="1.42578125" customWidth="1"/>
    <col min="9735" max="9735" width="4.85546875" customWidth="1"/>
    <col min="9978" max="9978" width="4" customWidth="1"/>
    <col min="9979" max="9979" width="28.5703125" customWidth="1"/>
    <col min="9980" max="9980" width="5" customWidth="1"/>
    <col min="9981" max="9981" width="1.42578125" customWidth="1"/>
    <col min="9982" max="9982" width="5.5703125" customWidth="1"/>
    <col min="9983" max="9983" width="4.42578125" customWidth="1"/>
    <col min="9984" max="9984" width="1.42578125" customWidth="1"/>
    <col min="9985" max="9985" width="5.42578125" customWidth="1"/>
    <col min="9986" max="9986" width="4.42578125" customWidth="1"/>
    <col min="9987" max="9987" width="1.42578125" customWidth="1"/>
    <col min="9988" max="9988" width="5.140625" customWidth="1"/>
    <col min="9989" max="9989" width="4.5703125" bestFit="1" customWidth="1"/>
    <col min="9990" max="9990" width="1.42578125" customWidth="1"/>
    <col min="9991" max="9991" width="4.85546875" customWidth="1"/>
    <col min="10234" max="10234" width="4" customWidth="1"/>
    <col min="10235" max="10235" width="28.5703125" customWidth="1"/>
    <col min="10236" max="10236" width="5" customWidth="1"/>
    <col min="10237" max="10237" width="1.42578125" customWidth="1"/>
    <col min="10238" max="10238" width="5.5703125" customWidth="1"/>
    <col min="10239" max="10239" width="4.42578125" customWidth="1"/>
    <col min="10240" max="10240" width="1.42578125" customWidth="1"/>
    <col min="10241" max="10241" width="5.42578125" customWidth="1"/>
    <col min="10242" max="10242" width="4.42578125" customWidth="1"/>
    <col min="10243" max="10243" width="1.42578125" customWidth="1"/>
    <col min="10244" max="10244" width="5.140625" customWidth="1"/>
    <col min="10245" max="10245" width="4.5703125" bestFit="1" customWidth="1"/>
    <col min="10246" max="10246" width="1.42578125" customWidth="1"/>
    <col min="10247" max="10247" width="4.85546875" customWidth="1"/>
    <col min="10490" max="10490" width="4" customWidth="1"/>
    <col min="10491" max="10491" width="28.5703125" customWidth="1"/>
    <col min="10492" max="10492" width="5" customWidth="1"/>
    <col min="10493" max="10493" width="1.42578125" customWidth="1"/>
    <col min="10494" max="10494" width="5.5703125" customWidth="1"/>
    <col min="10495" max="10495" width="4.42578125" customWidth="1"/>
    <col min="10496" max="10496" width="1.42578125" customWidth="1"/>
    <col min="10497" max="10497" width="5.42578125" customWidth="1"/>
    <col min="10498" max="10498" width="4.42578125" customWidth="1"/>
    <col min="10499" max="10499" width="1.42578125" customWidth="1"/>
    <col min="10500" max="10500" width="5.140625" customWidth="1"/>
    <col min="10501" max="10501" width="4.5703125" bestFit="1" customWidth="1"/>
    <col min="10502" max="10502" width="1.42578125" customWidth="1"/>
    <col min="10503" max="10503" width="4.85546875" customWidth="1"/>
    <col min="10746" max="10746" width="4" customWidth="1"/>
    <col min="10747" max="10747" width="28.5703125" customWidth="1"/>
    <col min="10748" max="10748" width="5" customWidth="1"/>
    <col min="10749" max="10749" width="1.42578125" customWidth="1"/>
    <col min="10750" max="10750" width="5.5703125" customWidth="1"/>
    <col min="10751" max="10751" width="4.42578125" customWidth="1"/>
    <col min="10752" max="10752" width="1.42578125" customWidth="1"/>
    <col min="10753" max="10753" width="5.42578125" customWidth="1"/>
    <col min="10754" max="10754" width="4.42578125" customWidth="1"/>
    <col min="10755" max="10755" width="1.42578125" customWidth="1"/>
    <col min="10756" max="10756" width="5.140625" customWidth="1"/>
    <col min="10757" max="10757" width="4.5703125" bestFit="1" customWidth="1"/>
    <col min="10758" max="10758" width="1.42578125" customWidth="1"/>
    <col min="10759" max="10759" width="4.85546875" customWidth="1"/>
    <col min="11002" max="11002" width="4" customWidth="1"/>
    <col min="11003" max="11003" width="28.5703125" customWidth="1"/>
    <col min="11004" max="11004" width="5" customWidth="1"/>
    <col min="11005" max="11005" width="1.42578125" customWidth="1"/>
    <col min="11006" max="11006" width="5.5703125" customWidth="1"/>
    <col min="11007" max="11007" width="4.42578125" customWidth="1"/>
    <col min="11008" max="11008" width="1.42578125" customWidth="1"/>
    <col min="11009" max="11009" width="5.42578125" customWidth="1"/>
    <col min="11010" max="11010" width="4.42578125" customWidth="1"/>
    <col min="11011" max="11011" width="1.42578125" customWidth="1"/>
    <col min="11012" max="11012" width="5.140625" customWidth="1"/>
    <col min="11013" max="11013" width="4.5703125" bestFit="1" customWidth="1"/>
    <col min="11014" max="11014" width="1.42578125" customWidth="1"/>
    <col min="11015" max="11015" width="4.85546875" customWidth="1"/>
    <col min="11258" max="11258" width="4" customWidth="1"/>
    <col min="11259" max="11259" width="28.5703125" customWidth="1"/>
    <col min="11260" max="11260" width="5" customWidth="1"/>
    <col min="11261" max="11261" width="1.42578125" customWidth="1"/>
    <col min="11262" max="11262" width="5.5703125" customWidth="1"/>
    <col min="11263" max="11263" width="4.42578125" customWidth="1"/>
    <col min="11264" max="11264" width="1.42578125" customWidth="1"/>
    <col min="11265" max="11265" width="5.42578125" customWidth="1"/>
    <col min="11266" max="11266" width="4.42578125" customWidth="1"/>
    <col min="11267" max="11267" width="1.42578125" customWidth="1"/>
    <col min="11268" max="11268" width="5.140625" customWidth="1"/>
    <col min="11269" max="11269" width="4.5703125" bestFit="1" customWidth="1"/>
    <col min="11270" max="11270" width="1.42578125" customWidth="1"/>
    <col min="11271" max="11271" width="4.85546875" customWidth="1"/>
    <col min="11514" max="11514" width="4" customWidth="1"/>
    <col min="11515" max="11515" width="28.5703125" customWidth="1"/>
    <col min="11516" max="11516" width="5" customWidth="1"/>
    <col min="11517" max="11517" width="1.42578125" customWidth="1"/>
    <col min="11518" max="11518" width="5.5703125" customWidth="1"/>
    <col min="11519" max="11519" width="4.42578125" customWidth="1"/>
    <col min="11520" max="11520" width="1.42578125" customWidth="1"/>
    <col min="11521" max="11521" width="5.42578125" customWidth="1"/>
    <col min="11522" max="11522" width="4.42578125" customWidth="1"/>
    <col min="11523" max="11523" width="1.42578125" customWidth="1"/>
    <col min="11524" max="11524" width="5.140625" customWidth="1"/>
    <col min="11525" max="11525" width="4.5703125" bestFit="1" customWidth="1"/>
    <col min="11526" max="11526" width="1.42578125" customWidth="1"/>
    <col min="11527" max="11527" width="4.85546875" customWidth="1"/>
    <col min="11770" max="11770" width="4" customWidth="1"/>
    <col min="11771" max="11771" width="28.5703125" customWidth="1"/>
    <col min="11772" max="11772" width="5" customWidth="1"/>
    <col min="11773" max="11773" width="1.42578125" customWidth="1"/>
    <col min="11774" max="11774" width="5.5703125" customWidth="1"/>
    <col min="11775" max="11775" width="4.42578125" customWidth="1"/>
    <col min="11776" max="11776" width="1.42578125" customWidth="1"/>
    <col min="11777" max="11777" width="5.42578125" customWidth="1"/>
    <col min="11778" max="11778" width="4.42578125" customWidth="1"/>
    <col min="11779" max="11779" width="1.42578125" customWidth="1"/>
    <col min="11780" max="11780" width="5.140625" customWidth="1"/>
    <col min="11781" max="11781" width="4.5703125" bestFit="1" customWidth="1"/>
    <col min="11782" max="11782" width="1.42578125" customWidth="1"/>
    <col min="11783" max="11783" width="4.85546875" customWidth="1"/>
    <col min="12026" max="12026" width="4" customWidth="1"/>
    <col min="12027" max="12027" width="28.5703125" customWidth="1"/>
    <col min="12028" max="12028" width="5" customWidth="1"/>
    <col min="12029" max="12029" width="1.42578125" customWidth="1"/>
    <col min="12030" max="12030" width="5.5703125" customWidth="1"/>
    <col min="12031" max="12031" width="4.42578125" customWidth="1"/>
    <col min="12032" max="12032" width="1.42578125" customWidth="1"/>
    <col min="12033" max="12033" width="5.42578125" customWidth="1"/>
    <col min="12034" max="12034" width="4.42578125" customWidth="1"/>
    <col min="12035" max="12035" width="1.42578125" customWidth="1"/>
    <col min="12036" max="12036" width="5.140625" customWidth="1"/>
    <col min="12037" max="12037" width="4.5703125" bestFit="1" customWidth="1"/>
    <col min="12038" max="12038" width="1.42578125" customWidth="1"/>
    <col min="12039" max="12039" width="4.85546875" customWidth="1"/>
    <col min="12282" max="12282" width="4" customWidth="1"/>
    <col min="12283" max="12283" width="28.5703125" customWidth="1"/>
    <col min="12284" max="12284" width="5" customWidth="1"/>
    <col min="12285" max="12285" width="1.42578125" customWidth="1"/>
    <col min="12286" max="12286" width="5.5703125" customWidth="1"/>
    <col min="12287" max="12287" width="4.42578125" customWidth="1"/>
    <col min="12288" max="12288" width="1.42578125" customWidth="1"/>
    <col min="12289" max="12289" width="5.42578125" customWidth="1"/>
    <col min="12290" max="12290" width="4.42578125" customWidth="1"/>
    <col min="12291" max="12291" width="1.42578125" customWidth="1"/>
    <col min="12292" max="12292" width="5.140625" customWidth="1"/>
    <col min="12293" max="12293" width="4.5703125" bestFit="1" customWidth="1"/>
    <col min="12294" max="12294" width="1.42578125" customWidth="1"/>
    <col min="12295" max="12295" width="4.85546875" customWidth="1"/>
    <col min="12538" max="12538" width="4" customWidth="1"/>
    <col min="12539" max="12539" width="28.5703125" customWidth="1"/>
    <col min="12540" max="12540" width="5" customWidth="1"/>
    <col min="12541" max="12541" width="1.42578125" customWidth="1"/>
    <col min="12542" max="12542" width="5.5703125" customWidth="1"/>
    <col min="12543" max="12543" width="4.42578125" customWidth="1"/>
    <col min="12544" max="12544" width="1.42578125" customWidth="1"/>
    <col min="12545" max="12545" width="5.42578125" customWidth="1"/>
    <col min="12546" max="12546" width="4.42578125" customWidth="1"/>
    <col min="12547" max="12547" width="1.42578125" customWidth="1"/>
    <col min="12548" max="12548" width="5.140625" customWidth="1"/>
    <col min="12549" max="12549" width="4.5703125" bestFit="1" customWidth="1"/>
    <col min="12550" max="12550" width="1.42578125" customWidth="1"/>
    <col min="12551" max="12551" width="4.85546875" customWidth="1"/>
    <col min="12794" max="12794" width="4" customWidth="1"/>
    <col min="12795" max="12795" width="28.5703125" customWidth="1"/>
    <col min="12796" max="12796" width="5" customWidth="1"/>
    <col min="12797" max="12797" width="1.42578125" customWidth="1"/>
    <col min="12798" max="12798" width="5.5703125" customWidth="1"/>
    <col min="12799" max="12799" width="4.42578125" customWidth="1"/>
    <col min="12800" max="12800" width="1.42578125" customWidth="1"/>
    <col min="12801" max="12801" width="5.42578125" customWidth="1"/>
    <col min="12802" max="12802" width="4.42578125" customWidth="1"/>
    <col min="12803" max="12803" width="1.42578125" customWidth="1"/>
    <col min="12804" max="12804" width="5.140625" customWidth="1"/>
    <col min="12805" max="12805" width="4.5703125" bestFit="1" customWidth="1"/>
    <col min="12806" max="12806" width="1.42578125" customWidth="1"/>
    <col min="12807" max="12807" width="4.85546875" customWidth="1"/>
    <col min="13050" max="13050" width="4" customWidth="1"/>
    <col min="13051" max="13051" width="28.5703125" customWidth="1"/>
    <col min="13052" max="13052" width="5" customWidth="1"/>
    <col min="13053" max="13053" width="1.42578125" customWidth="1"/>
    <col min="13054" max="13054" width="5.5703125" customWidth="1"/>
    <col min="13055" max="13055" width="4.42578125" customWidth="1"/>
    <col min="13056" max="13056" width="1.42578125" customWidth="1"/>
    <col min="13057" max="13057" width="5.42578125" customWidth="1"/>
    <col min="13058" max="13058" width="4.42578125" customWidth="1"/>
    <col min="13059" max="13059" width="1.42578125" customWidth="1"/>
    <col min="13060" max="13060" width="5.140625" customWidth="1"/>
    <col min="13061" max="13061" width="4.5703125" bestFit="1" customWidth="1"/>
    <col min="13062" max="13062" width="1.42578125" customWidth="1"/>
    <col min="13063" max="13063" width="4.85546875" customWidth="1"/>
    <col min="13306" max="13306" width="4" customWidth="1"/>
    <col min="13307" max="13307" width="28.5703125" customWidth="1"/>
    <col min="13308" max="13308" width="5" customWidth="1"/>
    <col min="13309" max="13309" width="1.42578125" customWidth="1"/>
    <col min="13310" max="13310" width="5.5703125" customWidth="1"/>
    <col min="13311" max="13311" width="4.42578125" customWidth="1"/>
    <col min="13312" max="13312" width="1.42578125" customWidth="1"/>
    <col min="13313" max="13313" width="5.42578125" customWidth="1"/>
    <col min="13314" max="13314" width="4.42578125" customWidth="1"/>
    <col min="13315" max="13315" width="1.42578125" customWidth="1"/>
    <col min="13316" max="13316" width="5.140625" customWidth="1"/>
    <col min="13317" max="13317" width="4.5703125" bestFit="1" customWidth="1"/>
    <col min="13318" max="13318" width="1.42578125" customWidth="1"/>
    <col min="13319" max="13319" width="4.85546875" customWidth="1"/>
    <col min="13562" max="13562" width="4" customWidth="1"/>
    <col min="13563" max="13563" width="28.5703125" customWidth="1"/>
    <col min="13564" max="13564" width="5" customWidth="1"/>
    <col min="13565" max="13565" width="1.42578125" customWidth="1"/>
    <col min="13566" max="13566" width="5.5703125" customWidth="1"/>
    <col min="13567" max="13567" width="4.42578125" customWidth="1"/>
    <col min="13568" max="13568" width="1.42578125" customWidth="1"/>
    <col min="13569" max="13569" width="5.42578125" customWidth="1"/>
    <col min="13570" max="13570" width="4.42578125" customWidth="1"/>
    <col min="13571" max="13571" width="1.42578125" customWidth="1"/>
    <col min="13572" max="13572" width="5.140625" customWidth="1"/>
    <col min="13573" max="13573" width="4.5703125" bestFit="1" customWidth="1"/>
    <col min="13574" max="13574" width="1.42578125" customWidth="1"/>
    <col min="13575" max="13575" width="4.85546875" customWidth="1"/>
    <col min="13818" max="13818" width="4" customWidth="1"/>
    <col min="13819" max="13819" width="28.5703125" customWidth="1"/>
    <col min="13820" max="13820" width="5" customWidth="1"/>
    <col min="13821" max="13821" width="1.42578125" customWidth="1"/>
    <col min="13822" max="13822" width="5.5703125" customWidth="1"/>
    <col min="13823" max="13823" width="4.42578125" customWidth="1"/>
    <col min="13824" max="13824" width="1.42578125" customWidth="1"/>
    <col min="13825" max="13825" width="5.42578125" customWidth="1"/>
    <col min="13826" max="13826" width="4.42578125" customWidth="1"/>
    <col min="13827" max="13827" width="1.42578125" customWidth="1"/>
    <col min="13828" max="13828" width="5.140625" customWidth="1"/>
    <col min="13829" max="13829" width="4.5703125" bestFit="1" customWidth="1"/>
    <col min="13830" max="13830" width="1.42578125" customWidth="1"/>
    <col min="13831" max="13831" width="4.85546875" customWidth="1"/>
    <col min="14074" max="14074" width="4" customWidth="1"/>
    <col min="14075" max="14075" width="28.5703125" customWidth="1"/>
    <col min="14076" max="14076" width="5" customWidth="1"/>
    <col min="14077" max="14077" width="1.42578125" customWidth="1"/>
    <col min="14078" max="14078" width="5.5703125" customWidth="1"/>
    <col min="14079" max="14079" width="4.42578125" customWidth="1"/>
    <col min="14080" max="14080" width="1.42578125" customWidth="1"/>
    <col min="14081" max="14081" width="5.42578125" customWidth="1"/>
    <col min="14082" max="14082" width="4.42578125" customWidth="1"/>
    <col min="14083" max="14083" width="1.42578125" customWidth="1"/>
    <col min="14084" max="14084" width="5.140625" customWidth="1"/>
    <col min="14085" max="14085" width="4.5703125" bestFit="1" customWidth="1"/>
    <col min="14086" max="14086" width="1.42578125" customWidth="1"/>
    <col min="14087" max="14087" width="4.85546875" customWidth="1"/>
    <col min="14330" max="14330" width="4" customWidth="1"/>
    <col min="14331" max="14331" width="28.5703125" customWidth="1"/>
    <col min="14332" max="14332" width="5" customWidth="1"/>
    <col min="14333" max="14333" width="1.42578125" customWidth="1"/>
    <col min="14334" max="14334" width="5.5703125" customWidth="1"/>
    <col min="14335" max="14335" width="4.42578125" customWidth="1"/>
    <col min="14336" max="14336" width="1.42578125" customWidth="1"/>
    <col min="14337" max="14337" width="5.42578125" customWidth="1"/>
    <col min="14338" max="14338" width="4.42578125" customWidth="1"/>
    <col min="14339" max="14339" width="1.42578125" customWidth="1"/>
    <col min="14340" max="14340" width="5.140625" customWidth="1"/>
    <col min="14341" max="14341" width="4.5703125" bestFit="1" customWidth="1"/>
    <col min="14342" max="14342" width="1.42578125" customWidth="1"/>
    <col min="14343" max="14343" width="4.85546875" customWidth="1"/>
    <col min="14586" max="14586" width="4" customWidth="1"/>
    <col min="14587" max="14587" width="28.5703125" customWidth="1"/>
    <col min="14588" max="14588" width="5" customWidth="1"/>
    <col min="14589" max="14589" width="1.42578125" customWidth="1"/>
    <col min="14590" max="14590" width="5.5703125" customWidth="1"/>
    <col min="14591" max="14591" width="4.42578125" customWidth="1"/>
    <col min="14592" max="14592" width="1.42578125" customWidth="1"/>
    <col min="14593" max="14593" width="5.42578125" customWidth="1"/>
    <col min="14594" max="14594" width="4.42578125" customWidth="1"/>
    <col min="14595" max="14595" width="1.42578125" customWidth="1"/>
    <col min="14596" max="14596" width="5.140625" customWidth="1"/>
    <col min="14597" max="14597" width="4.5703125" bestFit="1" customWidth="1"/>
    <col min="14598" max="14598" width="1.42578125" customWidth="1"/>
    <col min="14599" max="14599" width="4.85546875" customWidth="1"/>
    <col min="14842" max="14842" width="4" customWidth="1"/>
    <col min="14843" max="14843" width="28.5703125" customWidth="1"/>
    <col min="14844" max="14844" width="5" customWidth="1"/>
    <col min="14845" max="14845" width="1.42578125" customWidth="1"/>
    <col min="14846" max="14846" width="5.5703125" customWidth="1"/>
    <col min="14847" max="14847" width="4.42578125" customWidth="1"/>
    <col min="14848" max="14848" width="1.42578125" customWidth="1"/>
    <col min="14849" max="14849" width="5.42578125" customWidth="1"/>
    <col min="14850" max="14850" width="4.42578125" customWidth="1"/>
    <col min="14851" max="14851" width="1.42578125" customWidth="1"/>
    <col min="14852" max="14852" width="5.140625" customWidth="1"/>
    <col min="14853" max="14853" width="4.5703125" bestFit="1" customWidth="1"/>
    <col min="14854" max="14854" width="1.42578125" customWidth="1"/>
    <col min="14855" max="14855" width="4.85546875" customWidth="1"/>
    <col min="15098" max="15098" width="4" customWidth="1"/>
    <col min="15099" max="15099" width="28.5703125" customWidth="1"/>
    <col min="15100" max="15100" width="5" customWidth="1"/>
    <col min="15101" max="15101" width="1.42578125" customWidth="1"/>
    <col min="15102" max="15102" width="5.5703125" customWidth="1"/>
    <col min="15103" max="15103" width="4.42578125" customWidth="1"/>
    <col min="15104" max="15104" width="1.42578125" customWidth="1"/>
    <col min="15105" max="15105" width="5.42578125" customWidth="1"/>
    <col min="15106" max="15106" width="4.42578125" customWidth="1"/>
    <col min="15107" max="15107" width="1.42578125" customWidth="1"/>
    <col min="15108" max="15108" width="5.140625" customWidth="1"/>
    <col min="15109" max="15109" width="4.5703125" bestFit="1" customWidth="1"/>
    <col min="15110" max="15110" width="1.42578125" customWidth="1"/>
    <col min="15111" max="15111" width="4.85546875" customWidth="1"/>
    <col min="15354" max="15354" width="4" customWidth="1"/>
    <col min="15355" max="15355" width="28.5703125" customWidth="1"/>
    <col min="15356" max="15356" width="5" customWidth="1"/>
    <col min="15357" max="15357" width="1.42578125" customWidth="1"/>
    <col min="15358" max="15358" width="5.5703125" customWidth="1"/>
    <col min="15359" max="15359" width="4.42578125" customWidth="1"/>
    <col min="15360" max="15360" width="1.42578125" customWidth="1"/>
    <col min="15361" max="15361" width="5.42578125" customWidth="1"/>
    <col min="15362" max="15362" width="4.42578125" customWidth="1"/>
    <col min="15363" max="15363" width="1.42578125" customWidth="1"/>
    <col min="15364" max="15364" width="5.140625" customWidth="1"/>
    <col min="15365" max="15365" width="4.5703125" bestFit="1" customWidth="1"/>
    <col min="15366" max="15366" width="1.42578125" customWidth="1"/>
    <col min="15367" max="15367" width="4.85546875" customWidth="1"/>
    <col min="15610" max="15610" width="4" customWidth="1"/>
    <col min="15611" max="15611" width="28.5703125" customWidth="1"/>
    <col min="15612" max="15612" width="5" customWidth="1"/>
    <col min="15613" max="15613" width="1.42578125" customWidth="1"/>
    <col min="15614" max="15614" width="5.5703125" customWidth="1"/>
    <col min="15615" max="15615" width="4.42578125" customWidth="1"/>
    <col min="15616" max="15616" width="1.42578125" customWidth="1"/>
    <col min="15617" max="15617" width="5.42578125" customWidth="1"/>
    <col min="15618" max="15618" width="4.42578125" customWidth="1"/>
    <col min="15619" max="15619" width="1.42578125" customWidth="1"/>
    <col min="15620" max="15620" width="5.140625" customWidth="1"/>
    <col min="15621" max="15621" width="4.5703125" bestFit="1" customWidth="1"/>
    <col min="15622" max="15622" width="1.42578125" customWidth="1"/>
    <col min="15623" max="15623" width="4.85546875" customWidth="1"/>
    <col min="15866" max="15866" width="4" customWidth="1"/>
    <col min="15867" max="15867" width="28.5703125" customWidth="1"/>
    <col min="15868" max="15868" width="5" customWidth="1"/>
    <col min="15869" max="15869" width="1.42578125" customWidth="1"/>
    <col min="15870" max="15870" width="5.5703125" customWidth="1"/>
    <col min="15871" max="15871" width="4.42578125" customWidth="1"/>
    <col min="15872" max="15872" width="1.42578125" customWidth="1"/>
    <col min="15873" max="15873" width="5.42578125" customWidth="1"/>
    <col min="15874" max="15874" width="4.42578125" customWidth="1"/>
    <col min="15875" max="15875" width="1.42578125" customWidth="1"/>
    <col min="15876" max="15876" width="5.140625" customWidth="1"/>
    <col min="15877" max="15877" width="4.5703125" bestFit="1" customWidth="1"/>
    <col min="15878" max="15878" width="1.42578125" customWidth="1"/>
    <col min="15879" max="15879" width="4.85546875" customWidth="1"/>
    <col min="16122" max="16122" width="4" customWidth="1"/>
    <col min="16123" max="16123" width="28.5703125" customWidth="1"/>
    <col min="16124" max="16124" width="5" customWidth="1"/>
    <col min="16125" max="16125" width="1.42578125" customWidth="1"/>
    <col min="16126" max="16126" width="5.5703125" customWidth="1"/>
    <col min="16127" max="16127" width="4.42578125" customWidth="1"/>
    <col min="16128" max="16128" width="1.42578125" customWidth="1"/>
    <col min="16129" max="16129" width="5.42578125" customWidth="1"/>
    <col min="16130" max="16130" width="4.42578125" customWidth="1"/>
    <col min="16131" max="16131" width="1.42578125" customWidth="1"/>
    <col min="16132" max="16132" width="5.140625" customWidth="1"/>
    <col min="16133" max="16133" width="4.5703125" bestFit="1" customWidth="1"/>
    <col min="16134" max="16134" width="1.42578125" customWidth="1"/>
    <col min="16135" max="16135" width="4.85546875" customWidth="1"/>
  </cols>
  <sheetData>
    <row r="1" spans="1:19" ht="30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24.95" customHeight="1" x14ac:dyDescent="0.25">
      <c r="A2" s="221" t="s">
        <v>91</v>
      </c>
      <c r="B2" s="226" t="s">
        <v>80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ht="24.95" customHeight="1" x14ac:dyDescent="0.25">
      <c r="A3" s="222"/>
      <c r="B3" s="227" t="s">
        <v>81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</row>
    <row r="4" spans="1:19" ht="24.95" customHeight="1" thickBot="1" x14ac:dyDescent="0.3">
      <c r="A4" s="34" t="s">
        <v>7</v>
      </c>
      <c r="B4" s="202" t="s">
        <v>38</v>
      </c>
      <c r="C4" s="77" t="s">
        <v>39</v>
      </c>
      <c r="D4" s="74" t="s">
        <v>40</v>
      </c>
      <c r="E4" s="75" t="s">
        <v>44</v>
      </c>
      <c r="F4" s="77" t="s">
        <v>39</v>
      </c>
      <c r="G4" s="74" t="s">
        <v>40</v>
      </c>
      <c r="H4" s="75" t="s">
        <v>44</v>
      </c>
      <c r="I4" s="76" t="s">
        <v>39</v>
      </c>
      <c r="J4" s="74" t="s">
        <v>40</v>
      </c>
      <c r="K4" s="172" t="s">
        <v>44</v>
      </c>
      <c r="L4" s="173" t="s">
        <v>39</v>
      </c>
      <c r="M4" s="74" t="s">
        <v>40</v>
      </c>
      <c r="N4" s="75" t="s">
        <v>44</v>
      </c>
      <c r="O4" s="77" t="s">
        <v>39</v>
      </c>
      <c r="P4" s="74" t="s">
        <v>40</v>
      </c>
      <c r="Q4" s="75" t="s">
        <v>44</v>
      </c>
      <c r="R4" s="77" t="s">
        <v>42</v>
      </c>
      <c r="S4" s="74" t="s">
        <v>43</v>
      </c>
    </row>
    <row r="5" spans="1:19" ht="24.95" customHeight="1" x14ac:dyDescent="0.25">
      <c r="A5" s="228" t="s">
        <v>8</v>
      </c>
      <c r="B5" s="151" t="s">
        <v>82</v>
      </c>
      <c r="C5" s="151"/>
      <c r="D5" s="151"/>
      <c r="E5" s="151"/>
      <c r="F5" s="151"/>
      <c r="G5" s="151"/>
      <c r="H5" s="151"/>
      <c r="I5" s="151"/>
      <c r="J5" s="177"/>
      <c r="K5" s="151"/>
      <c r="L5" s="151"/>
      <c r="M5" s="177"/>
      <c r="N5" s="151"/>
      <c r="O5" s="151"/>
      <c r="P5" s="177"/>
      <c r="Q5" s="151"/>
      <c r="R5" s="151"/>
      <c r="S5" s="89"/>
    </row>
    <row r="6" spans="1:19" ht="24.95" customHeight="1" x14ac:dyDescent="0.25">
      <c r="A6" s="224"/>
      <c r="B6" s="148" t="s">
        <v>160</v>
      </c>
      <c r="C6" s="148"/>
      <c r="D6" s="148"/>
      <c r="E6" s="148"/>
      <c r="F6" s="148"/>
      <c r="G6" s="148"/>
      <c r="H6" s="148"/>
      <c r="I6" s="148"/>
      <c r="J6" s="175"/>
      <c r="K6" s="148"/>
      <c r="L6" s="148"/>
      <c r="M6" s="175"/>
      <c r="N6" s="148"/>
      <c r="O6" s="148"/>
      <c r="P6" s="175"/>
      <c r="Q6" s="148"/>
      <c r="R6" s="148"/>
      <c r="S6" s="80"/>
    </row>
    <row r="7" spans="1:19" ht="24.95" customHeight="1" x14ac:dyDescent="0.25">
      <c r="A7" s="225"/>
      <c r="B7" s="148" t="s">
        <v>86</v>
      </c>
      <c r="C7" s="148"/>
      <c r="D7" s="148"/>
      <c r="E7" s="148"/>
      <c r="F7" s="148"/>
      <c r="G7" s="148"/>
      <c r="H7" s="148"/>
      <c r="I7" s="148"/>
      <c r="J7" s="175"/>
      <c r="K7" s="148"/>
      <c r="L7" s="148"/>
      <c r="M7" s="175"/>
      <c r="N7" s="148"/>
      <c r="O7" s="148"/>
      <c r="P7" s="175"/>
      <c r="Q7" s="80"/>
      <c r="R7" s="148"/>
      <c r="S7" s="80"/>
    </row>
    <row r="8" spans="1:19" ht="24.95" customHeight="1" x14ac:dyDescent="0.25">
      <c r="A8" s="225"/>
      <c r="B8" s="148" t="s">
        <v>87</v>
      </c>
      <c r="C8" s="148"/>
      <c r="D8" s="148"/>
      <c r="E8" s="148"/>
      <c r="F8" s="148"/>
      <c r="G8" s="148"/>
      <c r="H8" s="148"/>
      <c r="I8" s="148"/>
      <c r="J8" s="175"/>
      <c r="K8" s="148"/>
      <c r="L8" s="148"/>
      <c r="M8" s="175"/>
      <c r="N8" s="148"/>
      <c r="O8" s="148"/>
      <c r="P8" s="175"/>
      <c r="Q8" s="148"/>
      <c r="R8" s="148"/>
      <c r="S8" s="80"/>
    </row>
    <row r="9" spans="1:19" ht="24.95" customHeight="1" thickBot="1" x14ac:dyDescent="0.3">
      <c r="A9" s="229"/>
      <c r="B9" s="148" t="s">
        <v>90</v>
      </c>
      <c r="C9" s="148"/>
      <c r="D9" s="148"/>
      <c r="E9" s="148"/>
      <c r="F9" s="148"/>
      <c r="G9" s="148"/>
      <c r="H9" s="148"/>
      <c r="I9" s="148"/>
      <c r="J9" s="175"/>
      <c r="K9" s="148"/>
      <c r="L9" s="148"/>
      <c r="M9" s="175"/>
      <c r="N9" s="148"/>
      <c r="O9" s="148"/>
      <c r="P9" s="175"/>
      <c r="Q9" s="148"/>
      <c r="R9" s="148"/>
      <c r="S9" s="80"/>
    </row>
    <row r="10" spans="1:19" ht="24.95" customHeight="1" x14ac:dyDescent="0.25">
      <c r="A10" s="223" t="s">
        <v>6</v>
      </c>
      <c r="B10" s="147" t="s">
        <v>83</v>
      </c>
      <c r="C10" s="147"/>
      <c r="D10" s="147"/>
      <c r="E10" s="147"/>
      <c r="F10" s="147"/>
      <c r="G10" s="147"/>
      <c r="H10" s="147"/>
      <c r="I10" s="147"/>
      <c r="J10" s="174"/>
      <c r="K10" s="147"/>
      <c r="L10" s="147"/>
      <c r="M10" s="174"/>
      <c r="N10" s="147"/>
      <c r="O10" s="147"/>
      <c r="P10" s="174"/>
      <c r="Q10" s="147"/>
      <c r="R10" s="179"/>
      <c r="S10" s="180"/>
    </row>
    <row r="11" spans="1:19" ht="24.95" customHeight="1" x14ac:dyDescent="0.25">
      <c r="A11" s="224"/>
      <c r="B11" s="148" t="s">
        <v>85</v>
      </c>
      <c r="C11" s="148"/>
      <c r="D11" s="148"/>
      <c r="E11" s="148"/>
      <c r="F11" s="148"/>
      <c r="G11" s="148"/>
      <c r="H11" s="148"/>
      <c r="I11" s="148"/>
      <c r="J11" s="175"/>
      <c r="K11" s="148"/>
      <c r="L11" s="148"/>
      <c r="M11" s="175"/>
      <c r="N11" s="148"/>
      <c r="O11" s="148"/>
      <c r="P11" s="175"/>
      <c r="Q11" s="148"/>
      <c r="R11" s="148"/>
      <c r="S11" s="80"/>
    </row>
    <row r="12" spans="1:19" ht="24.95" customHeight="1" x14ac:dyDescent="0.25">
      <c r="A12" s="225"/>
      <c r="B12" s="151" t="s">
        <v>84</v>
      </c>
      <c r="C12" s="149"/>
      <c r="D12" s="149"/>
      <c r="E12" s="149"/>
      <c r="F12" s="149"/>
      <c r="G12" s="149"/>
      <c r="H12" s="149"/>
      <c r="I12" s="149"/>
      <c r="J12" s="178"/>
      <c r="K12" s="149"/>
      <c r="L12" s="149"/>
      <c r="M12" s="181"/>
      <c r="N12" s="149"/>
      <c r="O12" s="149"/>
      <c r="P12" s="178"/>
      <c r="Q12" s="149"/>
      <c r="R12" s="149"/>
      <c r="S12" s="90"/>
    </row>
    <row r="13" spans="1:19" ht="24.95" customHeight="1" x14ac:dyDescent="0.25">
      <c r="A13" s="225"/>
      <c r="B13" s="148" t="s">
        <v>89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78"/>
      <c r="N13" s="149"/>
      <c r="O13" s="149"/>
      <c r="P13" s="178"/>
      <c r="Q13" s="149"/>
      <c r="R13" s="149"/>
      <c r="S13" s="90"/>
    </row>
    <row r="14" spans="1:19" ht="24.95" customHeight="1" thickBot="1" x14ac:dyDescent="0.3">
      <c r="A14" s="225"/>
      <c r="B14" s="150" t="s">
        <v>88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176"/>
      <c r="N14" s="88"/>
      <c r="O14" s="88"/>
      <c r="P14" s="176"/>
      <c r="Q14" s="88"/>
      <c r="R14" s="88"/>
      <c r="S14" s="88"/>
    </row>
    <row r="15" spans="1:19" x14ac:dyDescent="0.25">
      <c r="B15" s="87"/>
      <c r="C15" s="91"/>
      <c r="D15" s="91"/>
      <c r="E15" s="91"/>
      <c r="F15" s="91"/>
      <c r="G15" s="91"/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spans="1:19" x14ac:dyDescent="0.25">
      <c r="B16" s="87"/>
      <c r="C16" s="87"/>
      <c r="D16" s="87"/>
      <c r="E16" s="87"/>
      <c r="F16" s="87"/>
      <c r="G16" s="87"/>
    </row>
  </sheetData>
  <mergeCells count="5">
    <mergeCell ref="A2:A3"/>
    <mergeCell ref="A10:A14"/>
    <mergeCell ref="B2:S2"/>
    <mergeCell ref="B3:S3"/>
    <mergeCell ref="A5:A9"/>
  </mergeCells>
  <pageMargins left="0.7" right="0.7" top="0.78740157499999996" bottom="0.78740157499999996" header="0.3" footer="0.3"/>
  <pageSetup paperSize="9" scale="66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W92"/>
  <sheetViews>
    <sheetView showGridLines="0" tabSelected="1" zoomScaleNormal="100" workbookViewId="0">
      <selection activeCell="AD22" sqref="AD22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23" width="2.7109375" customWidth="1"/>
    <col min="24" max="24" width="3" bestFit="1" customWidth="1"/>
    <col min="25" max="35" width="2.7109375" customWidth="1"/>
    <col min="36" max="36" width="3" bestFit="1" customWidth="1"/>
    <col min="37" max="47" width="2.7109375" customWidth="1"/>
    <col min="48" max="48" width="3" bestFit="1" customWidth="1"/>
    <col min="49" max="49" width="2.7109375" customWidth="1"/>
    <col min="252" max="252" width="4" customWidth="1"/>
    <col min="253" max="253" width="35.28515625" bestFit="1" customWidth="1"/>
    <col min="254" max="254" width="4.28515625" customWidth="1"/>
    <col min="255" max="255" width="1.42578125" customWidth="1"/>
    <col min="256" max="257" width="4.28515625" customWidth="1"/>
    <col min="258" max="258" width="1.42578125" customWidth="1"/>
    <col min="259" max="260" width="4.28515625" customWidth="1"/>
    <col min="261" max="261" width="1.42578125" customWidth="1"/>
    <col min="262" max="263" width="4.28515625" customWidth="1"/>
    <col min="264" max="264" width="1.42578125" customWidth="1"/>
    <col min="265" max="265" width="4.28515625" customWidth="1"/>
    <col min="266" max="266" width="4.7109375" customWidth="1"/>
    <col min="267" max="267" width="1.42578125" customWidth="1"/>
    <col min="268" max="268" width="4.7109375" customWidth="1"/>
    <col min="269" max="269" width="6.7109375" bestFit="1" customWidth="1"/>
    <col min="508" max="508" width="4" customWidth="1"/>
    <col min="509" max="509" width="35.28515625" bestFit="1" customWidth="1"/>
    <col min="510" max="510" width="4.28515625" customWidth="1"/>
    <col min="511" max="511" width="1.42578125" customWidth="1"/>
    <col min="512" max="513" width="4.28515625" customWidth="1"/>
    <col min="514" max="514" width="1.42578125" customWidth="1"/>
    <col min="515" max="516" width="4.28515625" customWidth="1"/>
    <col min="517" max="517" width="1.42578125" customWidth="1"/>
    <col min="518" max="519" width="4.28515625" customWidth="1"/>
    <col min="520" max="520" width="1.42578125" customWidth="1"/>
    <col min="521" max="521" width="4.28515625" customWidth="1"/>
    <col min="522" max="522" width="4.7109375" customWidth="1"/>
    <col min="523" max="523" width="1.42578125" customWidth="1"/>
    <col min="524" max="524" width="4.7109375" customWidth="1"/>
    <col min="525" max="525" width="6.7109375" bestFit="1" customWidth="1"/>
    <col min="764" max="764" width="4" customWidth="1"/>
    <col min="765" max="765" width="35.28515625" bestFit="1" customWidth="1"/>
    <col min="766" max="766" width="4.28515625" customWidth="1"/>
    <col min="767" max="767" width="1.42578125" customWidth="1"/>
    <col min="768" max="769" width="4.28515625" customWidth="1"/>
    <col min="770" max="770" width="1.42578125" customWidth="1"/>
    <col min="771" max="772" width="4.28515625" customWidth="1"/>
    <col min="773" max="773" width="1.42578125" customWidth="1"/>
    <col min="774" max="775" width="4.28515625" customWidth="1"/>
    <col min="776" max="776" width="1.42578125" customWidth="1"/>
    <col min="777" max="777" width="4.28515625" customWidth="1"/>
    <col min="778" max="778" width="4.7109375" customWidth="1"/>
    <col min="779" max="779" width="1.42578125" customWidth="1"/>
    <col min="780" max="780" width="4.7109375" customWidth="1"/>
    <col min="781" max="781" width="6.7109375" bestFit="1" customWidth="1"/>
    <col min="1020" max="1020" width="4" customWidth="1"/>
    <col min="1021" max="1021" width="35.28515625" bestFit="1" customWidth="1"/>
    <col min="1022" max="1022" width="4.28515625" customWidth="1"/>
    <col min="1023" max="1023" width="1.42578125" customWidth="1"/>
    <col min="1024" max="1025" width="4.28515625" customWidth="1"/>
    <col min="1026" max="1026" width="1.42578125" customWidth="1"/>
    <col min="1027" max="1028" width="4.28515625" customWidth="1"/>
    <col min="1029" max="1029" width="1.42578125" customWidth="1"/>
    <col min="1030" max="1031" width="4.28515625" customWidth="1"/>
    <col min="1032" max="1032" width="1.42578125" customWidth="1"/>
    <col min="1033" max="1033" width="4.28515625" customWidth="1"/>
    <col min="1034" max="1034" width="4.7109375" customWidth="1"/>
    <col min="1035" max="1035" width="1.42578125" customWidth="1"/>
    <col min="1036" max="1036" width="4.7109375" customWidth="1"/>
    <col min="1037" max="1037" width="6.7109375" bestFit="1" customWidth="1"/>
    <col min="1276" max="1276" width="4" customWidth="1"/>
    <col min="1277" max="1277" width="35.28515625" bestFit="1" customWidth="1"/>
    <col min="1278" max="1278" width="4.28515625" customWidth="1"/>
    <col min="1279" max="1279" width="1.42578125" customWidth="1"/>
    <col min="1280" max="1281" width="4.28515625" customWidth="1"/>
    <col min="1282" max="1282" width="1.42578125" customWidth="1"/>
    <col min="1283" max="1284" width="4.28515625" customWidth="1"/>
    <col min="1285" max="1285" width="1.42578125" customWidth="1"/>
    <col min="1286" max="1287" width="4.28515625" customWidth="1"/>
    <col min="1288" max="1288" width="1.42578125" customWidth="1"/>
    <col min="1289" max="1289" width="4.28515625" customWidth="1"/>
    <col min="1290" max="1290" width="4.7109375" customWidth="1"/>
    <col min="1291" max="1291" width="1.42578125" customWidth="1"/>
    <col min="1292" max="1292" width="4.7109375" customWidth="1"/>
    <col min="1293" max="1293" width="6.7109375" bestFit="1" customWidth="1"/>
    <col min="1532" max="1532" width="4" customWidth="1"/>
    <col min="1533" max="1533" width="35.28515625" bestFit="1" customWidth="1"/>
    <col min="1534" max="1534" width="4.28515625" customWidth="1"/>
    <col min="1535" max="1535" width="1.42578125" customWidth="1"/>
    <col min="1536" max="1537" width="4.28515625" customWidth="1"/>
    <col min="1538" max="1538" width="1.42578125" customWidth="1"/>
    <col min="1539" max="1540" width="4.28515625" customWidth="1"/>
    <col min="1541" max="1541" width="1.42578125" customWidth="1"/>
    <col min="1542" max="1543" width="4.28515625" customWidth="1"/>
    <col min="1544" max="1544" width="1.42578125" customWidth="1"/>
    <col min="1545" max="1545" width="4.28515625" customWidth="1"/>
    <col min="1546" max="1546" width="4.7109375" customWidth="1"/>
    <col min="1547" max="1547" width="1.42578125" customWidth="1"/>
    <col min="1548" max="1548" width="4.7109375" customWidth="1"/>
    <col min="1549" max="1549" width="6.7109375" bestFit="1" customWidth="1"/>
    <col min="1788" max="1788" width="4" customWidth="1"/>
    <col min="1789" max="1789" width="35.28515625" bestFit="1" customWidth="1"/>
    <col min="1790" max="1790" width="4.28515625" customWidth="1"/>
    <col min="1791" max="1791" width="1.42578125" customWidth="1"/>
    <col min="1792" max="1793" width="4.28515625" customWidth="1"/>
    <col min="1794" max="1794" width="1.42578125" customWidth="1"/>
    <col min="1795" max="1796" width="4.28515625" customWidth="1"/>
    <col min="1797" max="1797" width="1.42578125" customWidth="1"/>
    <col min="1798" max="1799" width="4.28515625" customWidth="1"/>
    <col min="1800" max="1800" width="1.42578125" customWidth="1"/>
    <col min="1801" max="1801" width="4.28515625" customWidth="1"/>
    <col min="1802" max="1802" width="4.7109375" customWidth="1"/>
    <col min="1803" max="1803" width="1.42578125" customWidth="1"/>
    <col min="1804" max="1804" width="4.7109375" customWidth="1"/>
    <col min="1805" max="1805" width="6.7109375" bestFit="1" customWidth="1"/>
    <col min="2044" max="2044" width="4" customWidth="1"/>
    <col min="2045" max="2045" width="35.28515625" bestFit="1" customWidth="1"/>
    <col min="2046" max="2046" width="4.28515625" customWidth="1"/>
    <col min="2047" max="2047" width="1.42578125" customWidth="1"/>
    <col min="2048" max="2049" width="4.28515625" customWidth="1"/>
    <col min="2050" max="2050" width="1.42578125" customWidth="1"/>
    <col min="2051" max="2052" width="4.28515625" customWidth="1"/>
    <col min="2053" max="2053" width="1.42578125" customWidth="1"/>
    <col min="2054" max="2055" width="4.28515625" customWidth="1"/>
    <col min="2056" max="2056" width="1.42578125" customWidth="1"/>
    <col min="2057" max="2057" width="4.28515625" customWidth="1"/>
    <col min="2058" max="2058" width="4.7109375" customWidth="1"/>
    <col min="2059" max="2059" width="1.42578125" customWidth="1"/>
    <col min="2060" max="2060" width="4.7109375" customWidth="1"/>
    <col min="2061" max="2061" width="6.7109375" bestFit="1" customWidth="1"/>
    <col min="2300" max="2300" width="4" customWidth="1"/>
    <col min="2301" max="2301" width="35.28515625" bestFit="1" customWidth="1"/>
    <col min="2302" max="2302" width="4.28515625" customWidth="1"/>
    <col min="2303" max="2303" width="1.42578125" customWidth="1"/>
    <col min="2304" max="2305" width="4.28515625" customWidth="1"/>
    <col min="2306" max="2306" width="1.42578125" customWidth="1"/>
    <col min="2307" max="2308" width="4.28515625" customWidth="1"/>
    <col min="2309" max="2309" width="1.42578125" customWidth="1"/>
    <col min="2310" max="2311" width="4.28515625" customWidth="1"/>
    <col min="2312" max="2312" width="1.42578125" customWidth="1"/>
    <col min="2313" max="2313" width="4.28515625" customWidth="1"/>
    <col min="2314" max="2314" width="4.7109375" customWidth="1"/>
    <col min="2315" max="2315" width="1.42578125" customWidth="1"/>
    <col min="2316" max="2316" width="4.7109375" customWidth="1"/>
    <col min="2317" max="2317" width="6.7109375" bestFit="1" customWidth="1"/>
    <col min="2556" max="2556" width="4" customWidth="1"/>
    <col min="2557" max="2557" width="35.28515625" bestFit="1" customWidth="1"/>
    <col min="2558" max="2558" width="4.28515625" customWidth="1"/>
    <col min="2559" max="2559" width="1.42578125" customWidth="1"/>
    <col min="2560" max="2561" width="4.28515625" customWidth="1"/>
    <col min="2562" max="2562" width="1.42578125" customWidth="1"/>
    <col min="2563" max="2564" width="4.28515625" customWidth="1"/>
    <col min="2565" max="2565" width="1.42578125" customWidth="1"/>
    <col min="2566" max="2567" width="4.28515625" customWidth="1"/>
    <col min="2568" max="2568" width="1.42578125" customWidth="1"/>
    <col min="2569" max="2569" width="4.28515625" customWidth="1"/>
    <col min="2570" max="2570" width="4.7109375" customWidth="1"/>
    <col min="2571" max="2571" width="1.42578125" customWidth="1"/>
    <col min="2572" max="2572" width="4.7109375" customWidth="1"/>
    <col min="2573" max="2573" width="6.7109375" bestFit="1" customWidth="1"/>
    <col min="2812" max="2812" width="4" customWidth="1"/>
    <col min="2813" max="2813" width="35.28515625" bestFit="1" customWidth="1"/>
    <col min="2814" max="2814" width="4.28515625" customWidth="1"/>
    <col min="2815" max="2815" width="1.42578125" customWidth="1"/>
    <col min="2816" max="2817" width="4.28515625" customWidth="1"/>
    <col min="2818" max="2818" width="1.42578125" customWidth="1"/>
    <col min="2819" max="2820" width="4.28515625" customWidth="1"/>
    <col min="2821" max="2821" width="1.42578125" customWidth="1"/>
    <col min="2822" max="2823" width="4.28515625" customWidth="1"/>
    <col min="2824" max="2824" width="1.42578125" customWidth="1"/>
    <col min="2825" max="2825" width="4.28515625" customWidth="1"/>
    <col min="2826" max="2826" width="4.7109375" customWidth="1"/>
    <col min="2827" max="2827" width="1.42578125" customWidth="1"/>
    <col min="2828" max="2828" width="4.7109375" customWidth="1"/>
    <col min="2829" max="2829" width="6.7109375" bestFit="1" customWidth="1"/>
    <col min="3068" max="3068" width="4" customWidth="1"/>
    <col min="3069" max="3069" width="35.28515625" bestFit="1" customWidth="1"/>
    <col min="3070" max="3070" width="4.28515625" customWidth="1"/>
    <col min="3071" max="3071" width="1.42578125" customWidth="1"/>
    <col min="3072" max="3073" width="4.28515625" customWidth="1"/>
    <col min="3074" max="3074" width="1.42578125" customWidth="1"/>
    <col min="3075" max="3076" width="4.28515625" customWidth="1"/>
    <col min="3077" max="3077" width="1.42578125" customWidth="1"/>
    <col min="3078" max="3079" width="4.28515625" customWidth="1"/>
    <col min="3080" max="3080" width="1.42578125" customWidth="1"/>
    <col min="3081" max="3081" width="4.28515625" customWidth="1"/>
    <col min="3082" max="3082" width="4.7109375" customWidth="1"/>
    <col min="3083" max="3083" width="1.42578125" customWidth="1"/>
    <col min="3084" max="3084" width="4.7109375" customWidth="1"/>
    <col min="3085" max="3085" width="6.7109375" bestFit="1" customWidth="1"/>
    <col min="3324" max="3324" width="4" customWidth="1"/>
    <col min="3325" max="3325" width="35.28515625" bestFit="1" customWidth="1"/>
    <col min="3326" max="3326" width="4.28515625" customWidth="1"/>
    <col min="3327" max="3327" width="1.42578125" customWidth="1"/>
    <col min="3328" max="3329" width="4.28515625" customWidth="1"/>
    <col min="3330" max="3330" width="1.42578125" customWidth="1"/>
    <col min="3331" max="3332" width="4.28515625" customWidth="1"/>
    <col min="3333" max="3333" width="1.42578125" customWidth="1"/>
    <col min="3334" max="3335" width="4.28515625" customWidth="1"/>
    <col min="3336" max="3336" width="1.42578125" customWidth="1"/>
    <col min="3337" max="3337" width="4.28515625" customWidth="1"/>
    <col min="3338" max="3338" width="4.7109375" customWidth="1"/>
    <col min="3339" max="3339" width="1.42578125" customWidth="1"/>
    <col min="3340" max="3340" width="4.7109375" customWidth="1"/>
    <col min="3341" max="3341" width="6.7109375" bestFit="1" customWidth="1"/>
    <col min="3580" max="3580" width="4" customWidth="1"/>
    <col min="3581" max="3581" width="35.28515625" bestFit="1" customWidth="1"/>
    <col min="3582" max="3582" width="4.28515625" customWidth="1"/>
    <col min="3583" max="3583" width="1.42578125" customWidth="1"/>
    <col min="3584" max="3585" width="4.28515625" customWidth="1"/>
    <col min="3586" max="3586" width="1.42578125" customWidth="1"/>
    <col min="3587" max="3588" width="4.28515625" customWidth="1"/>
    <col min="3589" max="3589" width="1.42578125" customWidth="1"/>
    <col min="3590" max="3591" width="4.28515625" customWidth="1"/>
    <col min="3592" max="3592" width="1.42578125" customWidth="1"/>
    <col min="3593" max="3593" width="4.28515625" customWidth="1"/>
    <col min="3594" max="3594" width="4.7109375" customWidth="1"/>
    <col min="3595" max="3595" width="1.42578125" customWidth="1"/>
    <col min="3596" max="3596" width="4.7109375" customWidth="1"/>
    <col min="3597" max="3597" width="6.7109375" bestFit="1" customWidth="1"/>
    <col min="3836" max="3836" width="4" customWidth="1"/>
    <col min="3837" max="3837" width="35.28515625" bestFit="1" customWidth="1"/>
    <col min="3838" max="3838" width="4.28515625" customWidth="1"/>
    <col min="3839" max="3839" width="1.42578125" customWidth="1"/>
    <col min="3840" max="3841" width="4.28515625" customWidth="1"/>
    <col min="3842" max="3842" width="1.42578125" customWidth="1"/>
    <col min="3843" max="3844" width="4.28515625" customWidth="1"/>
    <col min="3845" max="3845" width="1.42578125" customWidth="1"/>
    <col min="3846" max="3847" width="4.28515625" customWidth="1"/>
    <col min="3848" max="3848" width="1.42578125" customWidth="1"/>
    <col min="3849" max="3849" width="4.28515625" customWidth="1"/>
    <col min="3850" max="3850" width="4.7109375" customWidth="1"/>
    <col min="3851" max="3851" width="1.42578125" customWidth="1"/>
    <col min="3852" max="3852" width="4.7109375" customWidth="1"/>
    <col min="3853" max="3853" width="6.7109375" bestFit="1" customWidth="1"/>
    <col min="4092" max="4092" width="4" customWidth="1"/>
    <col min="4093" max="4093" width="35.28515625" bestFit="1" customWidth="1"/>
    <col min="4094" max="4094" width="4.28515625" customWidth="1"/>
    <col min="4095" max="4095" width="1.42578125" customWidth="1"/>
    <col min="4096" max="4097" width="4.28515625" customWidth="1"/>
    <col min="4098" max="4098" width="1.42578125" customWidth="1"/>
    <col min="4099" max="4100" width="4.28515625" customWidth="1"/>
    <col min="4101" max="4101" width="1.42578125" customWidth="1"/>
    <col min="4102" max="4103" width="4.28515625" customWidth="1"/>
    <col min="4104" max="4104" width="1.42578125" customWidth="1"/>
    <col min="4105" max="4105" width="4.28515625" customWidth="1"/>
    <col min="4106" max="4106" width="4.7109375" customWidth="1"/>
    <col min="4107" max="4107" width="1.42578125" customWidth="1"/>
    <col min="4108" max="4108" width="4.7109375" customWidth="1"/>
    <col min="4109" max="4109" width="6.7109375" bestFit="1" customWidth="1"/>
    <col min="4348" max="4348" width="4" customWidth="1"/>
    <col min="4349" max="4349" width="35.28515625" bestFit="1" customWidth="1"/>
    <col min="4350" max="4350" width="4.28515625" customWidth="1"/>
    <col min="4351" max="4351" width="1.42578125" customWidth="1"/>
    <col min="4352" max="4353" width="4.28515625" customWidth="1"/>
    <col min="4354" max="4354" width="1.42578125" customWidth="1"/>
    <col min="4355" max="4356" width="4.28515625" customWidth="1"/>
    <col min="4357" max="4357" width="1.42578125" customWidth="1"/>
    <col min="4358" max="4359" width="4.28515625" customWidth="1"/>
    <col min="4360" max="4360" width="1.42578125" customWidth="1"/>
    <col min="4361" max="4361" width="4.28515625" customWidth="1"/>
    <col min="4362" max="4362" width="4.7109375" customWidth="1"/>
    <col min="4363" max="4363" width="1.42578125" customWidth="1"/>
    <col min="4364" max="4364" width="4.7109375" customWidth="1"/>
    <col min="4365" max="4365" width="6.7109375" bestFit="1" customWidth="1"/>
    <col min="4604" max="4604" width="4" customWidth="1"/>
    <col min="4605" max="4605" width="35.28515625" bestFit="1" customWidth="1"/>
    <col min="4606" max="4606" width="4.28515625" customWidth="1"/>
    <col min="4607" max="4607" width="1.42578125" customWidth="1"/>
    <col min="4608" max="4609" width="4.28515625" customWidth="1"/>
    <col min="4610" max="4610" width="1.42578125" customWidth="1"/>
    <col min="4611" max="4612" width="4.28515625" customWidth="1"/>
    <col min="4613" max="4613" width="1.42578125" customWidth="1"/>
    <col min="4614" max="4615" width="4.28515625" customWidth="1"/>
    <col min="4616" max="4616" width="1.42578125" customWidth="1"/>
    <col min="4617" max="4617" width="4.28515625" customWidth="1"/>
    <col min="4618" max="4618" width="4.7109375" customWidth="1"/>
    <col min="4619" max="4619" width="1.42578125" customWidth="1"/>
    <col min="4620" max="4620" width="4.7109375" customWidth="1"/>
    <col min="4621" max="4621" width="6.7109375" bestFit="1" customWidth="1"/>
    <col min="4860" max="4860" width="4" customWidth="1"/>
    <col min="4861" max="4861" width="35.28515625" bestFit="1" customWidth="1"/>
    <col min="4862" max="4862" width="4.28515625" customWidth="1"/>
    <col min="4863" max="4863" width="1.42578125" customWidth="1"/>
    <col min="4864" max="4865" width="4.28515625" customWidth="1"/>
    <col min="4866" max="4866" width="1.42578125" customWidth="1"/>
    <col min="4867" max="4868" width="4.28515625" customWidth="1"/>
    <col min="4869" max="4869" width="1.42578125" customWidth="1"/>
    <col min="4870" max="4871" width="4.28515625" customWidth="1"/>
    <col min="4872" max="4872" width="1.42578125" customWidth="1"/>
    <col min="4873" max="4873" width="4.28515625" customWidth="1"/>
    <col min="4874" max="4874" width="4.7109375" customWidth="1"/>
    <col min="4875" max="4875" width="1.42578125" customWidth="1"/>
    <col min="4876" max="4876" width="4.7109375" customWidth="1"/>
    <col min="4877" max="4877" width="6.7109375" bestFit="1" customWidth="1"/>
    <col min="5116" max="5116" width="4" customWidth="1"/>
    <col min="5117" max="5117" width="35.28515625" bestFit="1" customWidth="1"/>
    <col min="5118" max="5118" width="4.28515625" customWidth="1"/>
    <col min="5119" max="5119" width="1.42578125" customWidth="1"/>
    <col min="5120" max="5121" width="4.28515625" customWidth="1"/>
    <col min="5122" max="5122" width="1.42578125" customWidth="1"/>
    <col min="5123" max="5124" width="4.28515625" customWidth="1"/>
    <col min="5125" max="5125" width="1.42578125" customWidth="1"/>
    <col min="5126" max="5127" width="4.28515625" customWidth="1"/>
    <col min="5128" max="5128" width="1.42578125" customWidth="1"/>
    <col min="5129" max="5129" width="4.28515625" customWidth="1"/>
    <col min="5130" max="5130" width="4.7109375" customWidth="1"/>
    <col min="5131" max="5131" width="1.42578125" customWidth="1"/>
    <col min="5132" max="5132" width="4.7109375" customWidth="1"/>
    <col min="5133" max="5133" width="6.7109375" bestFit="1" customWidth="1"/>
    <col min="5372" max="5372" width="4" customWidth="1"/>
    <col min="5373" max="5373" width="35.28515625" bestFit="1" customWidth="1"/>
    <col min="5374" max="5374" width="4.28515625" customWidth="1"/>
    <col min="5375" max="5375" width="1.42578125" customWidth="1"/>
    <col min="5376" max="5377" width="4.28515625" customWidth="1"/>
    <col min="5378" max="5378" width="1.42578125" customWidth="1"/>
    <col min="5379" max="5380" width="4.28515625" customWidth="1"/>
    <col min="5381" max="5381" width="1.42578125" customWidth="1"/>
    <col min="5382" max="5383" width="4.28515625" customWidth="1"/>
    <col min="5384" max="5384" width="1.42578125" customWidth="1"/>
    <col min="5385" max="5385" width="4.28515625" customWidth="1"/>
    <col min="5386" max="5386" width="4.7109375" customWidth="1"/>
    <col min="5387" max="5387" width="1.42578125" customWidth="1"/>
    <col min="5388" max="5388" width="4.7109375" customWidth="1"/>
    <col min="5389" max="5389" width="6.7109375" bestFit="1" customWidth="1"/>
    <col min="5628" max="5628" width="4" customWidth="1"/>
    <col min="5629" max="5629" width="35.28515625" bestFit="1" customWidth="1"/>
    <col min="5630" max="5630" width="4.28515625" customWidth="1"/>
    <col min="5631" max="5631" width="1.42578125" customWidth="1"/>
    <col min="5632" max="5633" width="4.28515625" customWidth="1"/>
    <col min="5634" max="5634" width="1.42578125" customWidth="1"/>
    <col min="5635" max="5636" width="4.28515625" customWidth="1"/>
    <col min="5637" max="5637" width="1.42578125" customWidth="1"/>
    <col min="5638" max="5639" width="4.28515625" customWidth="1"/>
    <col min="5640" max="5640" width="1.42578125" customWidth="1"/>
    <col min="5641" max="5641" width="4.28515625" customWidth="1"/>
    <col min="5642" max="5642" width="4.7109375" customWidth="1"/>
    <col min="5643" max="5643" width="1.42578125" customWidth="1"/>
    <col min="5644" max="5644" width="4.7109375" customWidth="1"/>
    <col min="5645" max="5645" width="6.7109375" bestFit="1" customWidth="1"/>
    <col min="5884" max="5884" width="4" customWidth="1"/>
    <col min="5885" max="5885" width="35.28515625" bestFit="1" customWidth="1"/>
    <col min="5886" max="5886" width="4.28515625" customWidth="1"/>
    <col min="5887" max="5887" width="1.42578125" customWidth="1"/>
    <col min="5888" max="5889" width="4.28515625" customWidth="1"/>
    <col min="5890" max="5890" width="1.42578125" customWidth="1"/>
    <col min="5891" max="5892" width="4.28515625" customWidth="1"/>
    <col min="5893" max="5893" width="1.42578125" customWidth="1"/>
    <col min="5894" max="5895" width="4.28515625" customWidth="1"/>
    <col min="5896" max="5896" width="1.42578125" customWidth="1"/>
    <col min="5897" max="5897" width="4.28515625" customWidth="1"/>
    <col min="5898" max="5898" width="4.7109375" customWidth="1"/>
    <col min="5899" max="5899" width="1.42578125" customWidth="1"/>
    <col min="5900" max="5900" width="4.7109375" customWidth="1"/>
    <col min="5901" max="5901" width="6.7109375" bestFit="1" customWidth="1"/>
    <col min="6140" max="6140" width="4" customWidth="1"/>
    <col min="6141" max="6141" width="35.28515625" bestFit="1" customWidth="1"/>
    <col min="6142" max="6142" width="4.28515625" customWidth="1"/>
    <col min="6143" max="6143" width="1.42578125" customWidth="1"/>
    <col min="6144" max="6145" width="4.28515625" customWidth="1"/>
    <col min="6146" max="6146" width="1.42578125" customWidth="1"/>
    <col min="6147" max="6148" width="4.28515625" customWidth="1"/>
    <col min="6149" max="6149" width="1.42578125" customWidth="1"/>
    <col min="6150" max="6151" width="4.28515625" customWidth="1"/>
    <col min="6152" max="6152" width="1.42578125" customWidth="1"/>
    <col min="6153" max="6153" width="4.28515625" customWidth="1"/>
    <col min="6154" max="6154" width="4.7109375" customWidth="1"/>
    <col min="6155" max="6155" width="1.42578125" customWidth="1"/>
    <col min="6156" max="6156" width="4.7109375" customWidth="1"/>
    <col min="6157" max="6157" width="6.7109375" bestFit="1" customWidth="1"/>
    <col min="6396" max="6396" width="4" customWidth="1"/>
    <col min="6397" max="6397" width="35.28515625" bestFit="1" customWidth="1"/>
    <col min="6398" max="6398" width="4.28515625" customWidth="1"/>
    <col min="6399" max="6399" width="1.42578125" customWidth="1"/>
    <col min="6400" max="6401" width="4.28515625" customWidth="1"/>
    <col min="6402" max="6402" width="1.42578125" customWidth="1"/>
    <col min="6403" max="6404" width="4.28515625" customWidth="1"/>
    <col min="6405" max="6405" width="1.42578125" customWidth="1"/>
    <col min="6406" max="6407" width="4.28515625" customWidth="1"/>
    <col min="6408" max="6408" width="1.42578125" customWidth="1"/>
    <col min="6409" max="6409" width="4.28515625" customWidth="1"/>
    <col min="6410" max="6410" width="4.7109375" customWidth="1"/>
    <col min="6411" max="6411" width="1.42578125" customWidth="1"/>
    <col min="6412" max="6412" width="4.7109375" customWidth="1"/>
    <col min="6413" max="6413" width="6.7109375" bestFit="1" customWidth="1"/>
    <col min="6652" max="6652" width="4" customWidth="1"/>
    <col min="6653" max="6653" width="35.28515625" bestFit="1" customWidth="1"/>
    <col min="6654" max="6654" width="4.28515625" customWidth="1"/>
    <col min="6655" max="6655" width="1.42578125" customWidth="1"/>
    <col min="6656" max="6657" width="4.28515625" customWidth="1"/>
    <col min="6658" max="6658" width="1.42578125" customWidth="1"/>
    <col min="6659" max="6660" width="4.28515625" customWidth="1"/>
    <col min="6661" max="6661" width="1.42578125" customWidth="1"/>
    <col min="6662" max="6663" width="4.28515625" customWidth="1"/>
    <col min="6664" max="6664" width="1.42578125" customWidth="1"/>
    <col min="6665" max="6665" width="4.28515625" customWidth="1"/>
    <col min="6666" max="6666" width="4.7109375" customWidth="1"/>
    <col min="6667" max="6667" width="1.42578125" customWidth="1"/>
    <col min="6668" max="6668" width="4.7109375" customWidth="1"/>
    <col min="6669" max="6669" width="6.7109375" bestFit="1" customWidth="1"/>
    <col min="6908" max="6908" width="4" customWidth="1"/>
    <col min="6909" max="6909" width="35.28515625" bestFit="1" customWidth="1"/>
    <col min="6910" max="6910" width="4.28515625" customWidth="1"/>
    <col min="6911" max="6911" width="1.42578125" customWidth="1"/>
    <col min="6912" max="6913" width="4.28515625" customWidth="1"/>
    <col min="6914" max="6914" width="1.42578125" customWidth="1"/>
    <col min="6915" max="6916" width="4.28515625" customWidth="1"/>
    <col min="6917" max="6917" width="1.42578125" customWidth="1"/>
    <col min="6918" max="6919" width="4.28515625" customWidth="1"/>
    <col min="6920" max="6920" width="1.42578125" customWidth="1"/>
    <col min="6921" max="6921" width="4.28515625" customWidth="1"/>
    <col min="6922" max="6922" width="4.7109375" customWidth="1"/>
    <col min="6923" max="6923" width="1.42578125" customWidth="1"/>
    <col min="6924" max="6924" width="4.7109375" customWidth="1"/>
    <col min="6925" max="6925" width="6.7109375" bestFit="1" customWidth="1"/>
    <col min="7164" max="7164" width="4" customWidth="1"/>
    <col min="7165" max="7165" width="35.28515625" bestFit="1" customWidth="1"/>
    <col min="7166" max="7166" width="4.28515625" customWidth="1"/>
    <col min="7167" max="7167" width="1.42578125" customWidth="1"/>
    <col min="7168" max="7169" width="4.28515625" customWidth="1"/>
    <col min="7170" max="7170" width="1.42578125" customWidth="1"/>
    <col min="7171" max="7172" width="4.28515625" customWidth="1"/>
    <col min="7173" max="7173" width="1.42578125" customWidth="1"/>
    <col min="7174" max="7175" width="4.28515625" customWidth="1"/>
    <col min="7176" max="7176" width="1.42578125" customWidth="1"/>
    <col min="7177" max="7177" width="4.28515625" customWidth="1"/>
    <col min="7178" max="7178" width="4.7109375" customWidth="1"/>
    <col min="7179" max="7179" width="1.42578125" customWidth="1"/>
    <col min="7180" max="7180" width="4.7109375" customWidth="1"/>
    <col min="7181" max="7181" width="6.7109375" bestFit="1" customWidth="1"/>
    <col min="7420" max="7420" width="4" customWidth="1"/>
    <col min="7421" max="7421" width="35.28515625" bestFit="1" customWidth="1"/>
    <col min="7422" max="7422" width="4.28515625" customWidth="1"/>
    <col min="7423" max="7423" width="1.42578125" customWidth="1"/>
    <col min="7424" max="7425" width="4.28515625" customWidth="1"/>
    <col min="7426" max="7426" width="1.42578125" customWidth="1"/>
    <col min="7427" max="7428" width="4.28515625" customWidth="1"/>
    <col min="7429" max="7429" width="1.42578125" customWidth="1"/>
    <col min="7430" max="7431" width="4.28515625" customWidth="1"/>
    <col min="7432" max="7432" width="1.42578125" customWidth="1"/>
    <col min="7433" max="7433" width="4.28515625" customWidth="1"/>
    <col min="7434" max="7434" width="4.7109375" customWidth="1"/>
    <col min="7435" max="7435" width="1.42578125" customWidth="1"/>
    <col min="7436" max="7436" width="4.7109375" customWidth="1"/>
    <col min="7437" max="7437" width="6.7109375" bestFit="1" customWidth="1"/>
    <col min="7676" max="7676" width="4" customWidth="1"/>
    <col min="7677" max="7677" width="35.28515625" bestFit="1" customWidth="1"/>
    <col min="7678" max="7678" width="4.28515625" customWidth="1"/>
    <col min="7679" max="7679" width="1.42578125" customWidth="1"/>
    <col min="7680" max="7681" width="4.28515625" customWidth="1"/>
    <col min="7682" max="7682" width="1.42578125" customWidth="1"/>
    <col min="7683" max="7684" width="4.28515625" customWidth="1"/>
    <col min="7685" max="7685" width="1.42578125" customWidth="1"/>
    <col min="7686" max="7687" width="4.28515625" customWidth="1"/>
    <col min="7688" max="7688" width="1.42578125" customWidth="1"/>
    <col min="7689" max="7689" width="4.28515625" customWidth="1"/>
    <col min="7690" max="7690" width="4.7109375" customWidth="1"/>
    <col min="7691" max="7691" width="1.42578125" customWidth="1"/>
    <col min="7692" max="7692" width="4.7109375" customWidth="1"/>
    <col min="7693" max="7693" width="6.7109375" bestFit="1" customWidth="1"/>
    <col min="7932" max="7932" width="4" customWidth="1"/>
    <col min="7933" max="7933" width="35.28515625" bestFit="1" customWidth="1"/>
    <col min="7934" max="7934" width="4.28515625" customWidth="1"/>
    <col min="7935" max="7935" width="1.42578125" customWidth="1"/>
    <col min="7936" max="7937" width="4.28515625" customWidth="1"/>
    <col min="7938" max="7938" width="1.42578125" customWidth="1"/>
    <col min="7939" max="7940" width="4.28515625" customWidth="1"/>
    <col min="7941" max="7941" width="1.42578125" customWidth="1"/>
    <col min="7942" max="7943" width="4.28515625" customWidth="1"/>
    <col min="7944" max="7944" width="1.42578125" customWidth="1"/>
    <col min="7945" max="7945" width="4.28515625" customWidth="1"/>
    <col min="7946" max="7946" width="4.7109375" customWidth="1"/>
    <col min="7947" max="7947" width="1.42578125" customWidth="1"/>
    <col min="7948" max="7948" width="4.7109375" customWidth="1"/>
    <col min="7949" max="7949" width="6.7109375" bestFit="1" customWidth="1"/>
    <col min="8188" max="8188" width="4" customWidth="1"/>
    <col min="8189" max="8189" width="35.28515625" bestFit="1" customWidth="1"/>
    <col min="8190" max="8190" width="4.28515625" customWidth="1"/>
    <col min="8191" max="8191" width="1.42578125" customWidth="1"/>
    <col min="8192" max="8193" width="4.28515625" customWidth="1"/>
    <col min="8194" max="8194" width="1.42578125" customWidth="1"/>
    <col min="8195" max="8196" width="4.28515625" customWidth="1"/>
    <col min="8197" max="8197" width="1.42578125" customWidth="1"/>
    <col min="8198" max="8199" width="4.28515625" customWidth="1"/>
    <col min="8200" max="8200" width="1.42578125" customWidth="1"/>
    <col min="8201" max="8201" width="4.28515625" customWidth="1"/>
    <col min="8202" max="8202" width="4.7109375" customWidth="1"/>
    <col min="8203" max="8203" width="1.42578125" customWidth="1"/>
    <col min="8204" max="8204" width="4.7109375" customWidth="1"/>
    <col min="8205" max="8205" width="6.7109375" bestFit="1" customWidth="1"/>
    <col min="8444" max="8444" width="4" customWidth="1"/>
    <col min="8445" max="8445" width="35.28515625" bestFit="1" customWidth="1"/>
    <col min="8446" max="8446" width="4.28515625" customWidth="1"/>
    <col min="8447" max="8447" width="1.42578125" customWidth="1"/>
    <col min="8448" max="8449" width="4.28515625" customWidth="1"/>
    <col min="8450" max="8450" width="1.42578125" customWidth="1"/>
    <col min="8451" max="8452" width="4.28515625" customWidth="1"/>
    <col min="8453" max="8453" width="1.42578125" customWidth="1"/>
    <col min="8454" max="8455" width="4.28515625" customWidth="1"/>
    <col min="8456" max="8456" width="1.42578125" customWidth="1"/>
    <col min="8457" max="8457" width="4.28515625" customWidth="1"/>
    <col min="8458" max="8458" width="4.7109375" customWidth="1"/>
    <col min="8459" max="8459" width="1.42578125" customWidth="1"/>
    <col min="8460" max="8460" width="4.7109375" customWidth="1"/>
    <col min="8461" max="8461" width="6.7109375" bestFit="1" customWidth="1"/>
    <col min="8700" max="8700" width="4" customWidth="1"/>
    <col min="8701" max="8701" width="35.28515625" bestFit="1" customWidth="1"/>
    <col min="8702" max="8702" width="4.28515625" customWidth="1"/>
    <col min="8703" max="8703" width="1.42578125" customWidth="1"/>
    <col min="8704" max="8705" width="4.28515625" customWidth="1"/>
    <col min="8706" max="8706" width="1.42578125" customWidth="1"/>
    <col min="8707" max="8708" width="4.28515625" customWidth="1"/>
    <col min="8709" max="8709" width="1.42578125" customWidth="1"/>
    <col min="8710" max="8711" width="4.28515625" customWidth="1"/>
    <col min="8712" max="8712" width="1.42578125" customWidth="1"/>
    <col min="8713" max="8713" width="4.28515625" customWidth="1"/>
    <col min="8714" max="8714" width="4.7109375" customWidth="1"/>
    <col min="8715" max="8715" width="1.42578125" customWidth="1"/>
    <col min="8716" max="8716" width="4.7109375" customWidth="1"/>
    <col min="8717" max="8717" width="6.7109375" bestFit="1" customWidth="1"/>
    <col min="8956" max="8956" width="4" customWidth="1"/>
    <col min="8957" max="8957" width="35.28515625" bestFit="1" customWidth="1"/>
    <col min="8958" max="8958" width="4.28515625" customWidth="1"/>
    <col min="8959" max="8959" width="1.42578125" customWidth="1"/>
    <col min="8960" max="8961" width="4.28515625" customWidth="1"/>
    <col min="8962" max="8962" width="1.42578125" customWidth="1"/>
    <col min="8963" max="8964" width="4.28515625" customWidth="1"/>
    <col min="8965" max="8965" width="1.42578125" customWidth="1"/>
    <col min="8966" max="8967" width="4.28515625" customWidth="1"/>
    <col min="8968" max="8968" width="1.42578125" customWidth="1"/>
    <col min="8969" max="8969" width="4.28515625" customWidth="1"/>
    <col min="8970" max="8970" width="4.7109375" customWidth="1"/>
    <col min="8971" max="8971" width="1.42578125" customWidth="1"/>
    <col min="8972" max="8972" width="4.7109375" customWidth="1"/>
    <col min="8973" max="8973" width="6.7109375" bestFit="1" customWidth="1"/>
    <col min="9212" max="9212" width="4" customWidth="1"/>
    <col min="9213" max="9213" width="35.28515625" bestFit="1" customWidth="1"/>
    <col min="9214" max="9214" width="4.28515625" customWidth="1"/>
    <col min="9215" max="9215" width="1.42578125" customWidth="1"/>
    <col min="9216" max="9217" width="4.28515625" customWidth="1"/>
    <col min="9218" max="9218" width="1.42578125" customWidth="1"/>
    <col min="9219" max="9220" width="4.28515625" customWidth="1"/>
    <col min="9221" max="9221" width="1.42578125" customWidth="1"/>
    <col min="9222" max="9223" width="4.28515625" customWidth="1"/>
    <col min="9224" max="9224" width="1.42578125" customWidth="1"/>
    <col min="9225" max="9225" width="4.28515625" customWidth="1"/>
    <col min="9226" max="9226" width="4.7109375" customWidth="1"/>
    <col min="9227" max="9227" width="1.42578125" customWidth="1"/>
    <col min="9228" max="9228" width="4.7109375" customWidth="1"/>
    <col min="9229" max="9229" width="6.7109375" bestFit="1" customWidth="1"/>
    <col min="9468" max="9468" width="4" customWidth="1"/>
    <col min="9469" max="9469" width="35.28515625" bestFit="1" customWidth="1"/>
    <col min="9470" max="9470" width="4.28515625" customWidth="1"/>
    <col min="9471" max="9471" width="1.42578125" customWidth="1"/>
    <col min="9472" max="9473" width="4.28515625" customWidth="1"/>
    <col min="9474" max="9474" width="1.42578125" customWidth="1"/>
    <col min="9475" max="9476" width="4.28515625" customWidth="1"/>
    <col min="9477" max="9477" width="1.42578125" customWidth="1"/>
    <col min="9478" max="9479" width="4.28515625" customWidth="1"/>
    <col min="9480" max="9480" width="1.42578125" customWidth="1"/>
    <col min="9481" max="9481" width="4.28515625" customWidth="1"/>
    <col min="9482" max="9482" width="4.7109375" customWidth="1"/>
    <col min="9483" max="9483" width="1.42578125" customWidth="1"/>
    <col min="9484" max="9484" width="4.7109375" customWidth="1"/>
    <col min="9485" max="9485" width="6.7109375" bestFit="1" customWidth="1"/>
    <col min="9724" max="9724" width="4" customWidth="1"/>
    <col min="9725" max="9725" width="35.28515625" bestFit="1" customWidth="1"/>
    <col min="9726" max="9726" width="4.28515625" customWidth="1"/>
    <col min="9727" max="9727" width="1.42578125" customWidth="1"/>
    <col min="9728" max="9729" width="4.28515625" customWidth="1"/>
    <col min="9730" max="9730" width="1.42578125" customWidth="1"/>
    <col min="9731" max="9732" width="4.28515625" customWidth="1"/>
    <col min="9733" max="9733" width="1.42578125" customWidth="1"/>
    <col min="9734" max="9735" width="4.28515625" customWidth="1"/>
    <col min="9736" max="9736" width="1.42578125" customWidth="1"/>
    <col min="9737" max="9737" width="4.28515625" customWidth="1"/>
    <col min="9738" max="9738" width="4.7109375" customWidth="1"/>
    <col min="9739" max="9739" width="1.42578125" customWidth="1"/>
    <col min="9740" max="9740" width="4.7109375" customWidth="1"/>
    <col min="9741" max="9741" width="6.7109375" bestFit="1" customWidth="1"/>
    <col min="9980" max="9980" width="4" customWidth="1"/>
    <col min="9981" max="9981" width="35.28515625" bestFit="1" customWidth="1"/>
    <col min="9982" max="9982" width="4.28515625" customWidth="1"/>
    <col min="9983" max="9983" width="1.42578125" customWidth="1"/>
    <col min="9984" max="9985" width="4.28515625" customWidth="1"/>
    <col min="9986" max="9986" width="1.42578125" customWidth="1"/>
    <col min="9987" max="9988" width="4.28515625" customWidth="1"/>
    <col min="9989" max="9989" width="1.42578125" customWidth="1"/>
    <col min="9990" max="9991" width="4.28515625" customWidth="1"/>
    <col min="9992" max="9992" width="1.42578125" customWidth="1"/>
    <col min="9993" max="9993" width="4.28515625" customWidth="1"/>
    <col min="9994" max="9994" width="4.7109375" customWidth="1"/>
    <col min="9995" max="9995" width="1.42578125" customWidth="1"/>
    <col min="9996" max="9996" width="4.7109375" customWidth="1"/>
    <col min="9997" max="9997" width="6.7109375" bestFit="1" customWidth="1"/>
    <col min="10236" max="10236" width="4" customWidth="1"/>
    <col min="10237" max="10237" width="35.28515625" bestFit="1" customWidth="1"/>
    <col min="10238" max="10238" width="4.28515625" customWidth="1"/>
    <col min="10239" max="10239" width="1.42578125" customWidth="1"/>
    <col min="10240" max="10241" width="4.28515625" customWidth="1"/>
    <col min="10242" max="10242" width="1.42578125" customWidth="1"/>
    <col min="10243" max="10244" width="4.28515625" customWidth="1"/>
    <col min="10245" max="10245" width="1.42578125" customWidth="1"/>
    <col min="10246" max="10247" width="4.28515625" customWidth="1"/>
    <col min="10248" max="10248" width="1.42578125" customWidth="1"/>
    <col min="10249" max="10249" width="4.28515625" customWidth="1"/>
    <col min="10250" max="10250" width="4.7109375" customWidth="1"/>
    <col min="10251" max="10251" width="1.42578125" customWidth="1"/>
    <col min="10252" max="10252" width="4.7109375" customWidth="1"/>
    <col min="10253" max="10253" width="6.7109375" bestFit="1" customWidth="1"/>
    <col min="10492" max="10492" width="4" customWidth="1"/>
    <col min="10493" max="10493" width="35.28515625" bestFit="1" customWidth="1"/>
    <col min="10494" max="10494" width="4.28515625" customWidth="1"/>
    <col min="10495" max="10495" width="1.42578125" customWidth="1"/>
    <col min="10496" max="10497" width="4.28515625" customWidth="1"/>
    <col min="10498" max="10498" width="1.42578125" customWidth="1"/>
    <col min="10499" max="10500" width="4.28515625" customWidth="1"/>
    <col min="10501" max="10501" width="1.42578125" customWidth="1"/>
    <col min="10502" max="10503" width="4.28515625" customWidth="1"/>
    <col min="10504" max="10504" width="1.42578125" customWidth="1"/>
    <col min="10505" max="10505" width="4.28515625" customWidth="1"/>
    <col min="10506" max="10506" width="4.7109375" customWidth="1"/>
    <col min="10507" max="10507" width="1.42578125" customWidth="1"/>
    <col min="10508" max="10508" width="4.7109375" customWidth="1"/>
    <col min="10509" max="10509" width="6.7109375" bestFit="1" customWidth="1"/>
    <col min="10748" max="10748" width="4" customWidth="1"/>
    <col min="10749" max="10749" width="35.28515625" bestFit="1" customWidth="1"/>
    <col min="10750" max="10750" width="4.28515625" customWidth="1"/>
    <col min="10751" max="10751" width="1.42578125" customWidth="1"/>
    <col min="10752" max="10753" width="4.28515625" customWidth="1"/>
    <col min="10754" max="10754" width="1.42578125" customWidth="1"/>
    <col min="10755" max="10756" width="4.28515625" customWidth="1"/>
    <col min="10757" max="10757" width="1.42578125" customWidth="1"/>
    <col min="10758" max="10759" width="4.28515625" customWidth="1"/>
    <col min="10760" max="10760" width="1.42578125" customWidth="1"/>
    <col min="10761" max="10761" width="4.28515625" customWidth="1"/>
    <col min="10762" max="10762" width="4.7109375" customWidth="1"/>
    <col min="10763" max="10763" width="1.42578125" customWidth="1"/>
    <col min="10764" max="10764" width="4.7109375" customWidth="1"/>
    <col min="10765" max="10765" width="6.7109375" bestFit="1" customWidth="1"/>
    <col min="11004" max="11004" width="4" customWidth="1"/>
    <col min="11005" max="11005" width="35.28515625" bestFit="1" customWidth="1"/>
    <col min="11006" max="11006" width="4.28515625" customWidth="1"/>
    <col min="11007" max="11007" width="1.42578125" customWidth="1"/>
    <col min="11008" max="11009" width="4.28515625" customWidth="1"/>
    <col min="11010" max="11010" width="1.42578125" customWidth="1"/>
    <col min="11011" max="11012" width="4.28515625" customWidth="1"/>
    <col min="11013" max="11013" width="1.42578125" customWidth="1"/>
    <col min="11014" max="11015" width="4.28515625" customWidth="1"/>
    <col min="11016" max="11016" width="1.42578125" customWidth="1"/>
    <col min="11017" max="11017" width="4.28515625" customWidth="1"/>
    <col min="11018" max="11018" width="4.7109375" customWidth="1"/>
    <col min="11019" max="11019" width="1.42578125" customWidth="1"/>
    <col min="11020" max="11020" width="4.7109375" customWidth="1"/>
    <col min="11021" max="11021" width="6.7109375" bestFit="1" customWidth="1"/>
    <col min="11260" max="11260" width="4" customWidth="1"/>
    <col min="11261" max="11261" width="35.28515625" bestFit="1" customWidth="1"/>
    <col min="11262" max="11262" width="4.28515625" customWidth="1"/>
    <col min="11263" max="11263" width="1.42578125" customWidth="1"/>
    <col min="11264" max="11265" width="4.28515625" customWidth="1"/>
    <col min="11266" max="11266" width="1.42578125" customWidth="1"/>
    <col min="11267" max="11268" width="4.28515625" customWidth="1"/>
    <col min="11269" max="11269" width="1.42578125" customWidth="1"/>
    <col min="11270" max="11271" width="4.28515625" customWidth="1"/>
    <col min="11272" max="11272" width="1.42578125" customWidth="1"/>
    <col min="11273" max="11273" width="4.28515625" customWidth="1"/>
    <col min="11274" max="11274" width="4.7109375" customWidth="1"/>
    <col min="11275" max="11275" width="1.42578125" customWidth="1"/>
    <col min="11276" max="11276" width="4.7109375" customWidth="1"/>
    <col min="11277" max="11277" width="6.7109375" bestFit="1" customWidth="1"/>
    <col min="11516" max="11516" width="4" customWidth="1"/>
    <col min="11517" max="11517" width="35.28515625" bestFit="1" customWidth="1"/>
    <col min="11518" max="11518" width="4.28515625" customWidth="1"/>
    <col min="11519" max="11519" width="1.42578125" customWidth="1"/>
    <col min="11520" max="11521" width="4.28515625" customWidth="1"/>
    <col min="11522" max="11522" width="1.42578125" customWidth="1"/>
    <col min="11523" max="11524" width="4.28515625" customWidth="1"/>
    <col min="11525" max="11525" width="1.42578125" customWidth="1"/>
    <col min="11526" max="11527" width="4.28515625" customWidth="1"/>
    <col min="11528" max="11528" width="1.42578125" customWidth="1"/>
    <col min="11529" max="11529" width="4.28515625" customWidth="1"/>
    <col min="11530" max="11530" width="4.7109375" customWidth="1"/>
    <col min="11531" max="11531" width="1.42578125" customWidth="1"/>
    <col min="11532" max="11532" width="4.7109375" customWidth="1"/>
    <col min="11533" max="11533" width="6.7109375" bestFit="1" customWidth="1"/>
    <col min="11772" max="11772" width="4" customWidth="1"/>
    <col min="11773" max="11773" width="35.28515625" bestFit="1" customWidth="1"/>
    <col min="11774" max="11774" width="4.28515625" customWidth="1"/>
    <col min="11775" max="11775" width="1.42578125" customWidth="1"/>
    <col min="11776" max="11777" width="4.28515625" customWidth="1"/>
    <col min="11778" max="11778" width="1.42578125" customWidth="1"/>
    <col min="11779" max="11780" width="4.28515625" customWidth="1"/>
    <col min="11781" max="11781" width="1.42578125" customWidth="1"/>
    <col min="11782" max="11783" width="4.28515625" customWidth="1"/>
    <col min="11784" max="11784" width="1.42578125" customWidth="1"/>
    <col min="11785" max="11785" width="4.28515625" customWidth="1"/>
    <col min="11786" max="11786" width="4.7109375" customWidth="1"/>
    <col min="11787" max="11787" width="1.42578125" customWidth="1"/>
    <col min="11788" max="11788" width="4.7109375" customWidth="1"/>
    <col min="11789" max="11789" width="6.7109375" bestFit="1" customWidth="1"/>
    <col min="12028" max="12028" width="4" customWidth="1"/>
    <col min="12029" max="12029" width="35.28515625" bestFit="1" customWidth="1"/>
    <col min="12030" max="12030" width="4.28515625" customWidth="1"/>
    <col min="12031" max="12031" width="1.42578125" customWidth="1"/>
    <col min="12032" max="12033" width="4.28515625" customWidth="1"/>
    <col min="12034" max="12034" width="1.42578125" customWidth="1"/>
    <col min="12035" max="12036" width="4.28515625" customWidth="1"/>
    <col min="12037" max="12037" width="1.42578125" customWidth="1"/>
    <col min="12038" max="12039" width="4.28515625" customWidth="1"/>
    <col min="12040" max="12040" width="1.42578125" customWidth="1"/>
    <col min="12041" max="12041" width="4.28515625" customWidth="1"/>
    <col min="12042" max="12042" width="4.7109375" customWidth="1"/>
    <col min="12043" max="12043" width="1.42578125" customWidth="1"/>
    <col min="12044" max="12044" width="4.7109375" customWidth="1"/>
    <col min="12045" max="12045" width="6.7109375" bestFit="1" customWidth="1"/>
    <col min="12284" max="12284" width="4" customWidth="1"/>
    <col min="12285" max="12285" width="35.28515625" bestFit="1" customWidth="1"/>
    <col min="12286" max="12286" width="4.28515625" customWidth="1"/>
    <col min="12287" max="12287" width="1.42578125" customWidth="1"/>
    <col min="12288" max="12289" width="4.28515625" customWidth="1"/>
    <col min="12290" max="12290" width="1.42578125" customWidth="1"/>
    <col min="12291" max="12292" width="4.28515625" customWidth="1"/>
    <col min="12293" max="12293" width="1.42578125" customWidth="1"/>
    <col min="12294" max="12295" width="4.28515625" customWidth="1"/>
    <col min="12296" max="12296" width="1.42578125" customWidth="1"/>
    <col min="12297" max="12297" width="4.28515625" customWidth="1"/>
    <col min="12298" max="12298" width="4.7109375" customWidth="1"/>
    <col min="12299" max="12299" width="1.42578125" customWidth="1"/>
    <col min="12300" max="12300" width="4.7109375" customWidth="1"/>
    <col min="12301" max="12301" width="6.7109375" bestFit="1" customWidth="1"/>
    <col min="12540" max="12540" width="4" customWidth="1"/>
    <col min="12541" max="12541" width="35.28515625" bestFit="1" customWidth="1"/>
    <col min="12542" max="12542" width="4.28515625" customWidth="1"/>
    <col min="12543" max="12543" width="1.42578125" customWidth="1"/>
    <col min="12544" max="12545" width="4.28515625" customWidth="1"/>
    <col min="12546" max="12546" width="1.42578125" customWidth="1"/>
    <col min="12547" max="12548" width="4.28515625" customWidth="1"/>
    <col min="12549" max="12549" width="1.42578125" customWidth="1"/>
    <col min="12550" max="12551" width="4.28515625" customWidth="1"/>
    <col min="12552" max="12552" width="1.42578125" customWidth="1"/>
    <col min="12553" max="12553" width="4.28515625" customWidth="1"/>
    <col min="12554" max="12554" width="4.7109375" customWidth="1"/>
    <col min="12555" max="12555" width="1.42578125" customWidth="1"/>
    <col min="12556" max="12556" width="4.7109375" customWidth="1"/>
    <col min="12557" max="12557" width="6.7109375" bestFit="1" customWidth="1"/>
    <col min="12796" max="12796" width="4" customWidth="1"/>
    <col min="12797" max="12797" width="35.28515625" bestFit="1" customWidth="1"/>
    <col min="12798" max="12798" width="4.28515625" customWidth="1"/>
    <col min="12799" max="12799" width="1.42578125" customWidth="1"/>
    <col min="12800" max="12801" width="4.28515625" customWidth="1"/>
    <col min="12802" max="12802" width="1.42578125" customWidth="1"/>
    <col min="12803" max="12804" width="4.28515625" customWidth="1"/>
    <col min="12805" max="12805" width="1.42578125" customWidth="1"/>
    <col min="12806" max="12807" width="4.28515625" customWidth="1"/>
    <col min="12808" max="12808" width="1.42578125" customWidth="1"/>
    <col min="12809" max="12809" width="4.28515625" customWidth="1"/>
    <col min="12810" max="12810" width="4.7109375" customWidth="1"/>
    <col min="12811" max="12811" width="1.42578125" customWidth="1"/>
    <col min="12812" max="12812" width="4.7109375" customWidth="1"/>
    <col min="12813" max="12813" width="6.7109375" bestFit="1" customWidth="1"/>
    <col min="13052" max="13052" width="4" customWidth="1"/>
    <col min="13053" max="13053" width="35.28515625" bestFit="1" customWidth="1"/>
    <col min="13054" max="13054" width="4.28515625" customWidth="1"/>
    <col min="13055" max="13055" width="1.42578125" customWidth="1"/>
    <col min="13056" max="13057" width="4.28515625" customWidth="1"/>
    <col min="13058" max="13058" width="1.42578125" customWidth="1"/>
    <col min="13059" max="13060" width="4.28515625" customWidth="1"/>
    <col min="13061" max="13061" width="1.42578125" customWidth="1"/>
    <col min="13062" max="13063" width="4.28515625" customWidth="1"/>
    <col min="13064" max="13064" width="1.42578125" customWidth="1"/>
    <col min="13065" max="13065" width="4.28515625" customWidth="1"/>
    <col min="13066" max="13066" width="4.7109375" customWidth="1"/>
    <col min="13067" max="13067" width="1.42578125" customWidth="1"/>
    <col min="13068" max="13068" width="4.7109375" customWidth="1"/>
    <col min="13069" max="13069" width="6.7109375" bestFit="1" customWidth="1"/>
    <col min="13308" max="13308" width="4" customWidth="1"/>
    <col min="13309" max="13309" width="35.28515625" bestFit="1" customWidth="1"/>
    <col min="13310" max="13310" width="4.28515625" customWidth="1"/>
    <col min="13311" max="13311" width="1.42578125" customWidth="1"/>
    <col min="13312" max="13313" width="4.28515625" customWidth="1"/>
    <col min="13314" max="13314" width="1.42578125" customWidth="1"/>
    <col min="13315" max="13316" width="4.28515625" customWidth="1"/>
    <col min="13317" max="13317" width="1.42578125" customWidth="1"/>
    <col min="13318" max="13319" width="4.28515625" customWidth="1"/>
    <col min="13320" max="13320" width="1.42578125" customWidth="1"/>
    <col min="13321" max="13321" width="4.28515625" customWidth="1"/>
    <col min="13322" max="13322" width="4.7109375" customWidth="1"/>
    <col min="13323" max="13323" width="1.42578125" customWidth="1"/>
    <col min="13324" max="13324" width="4.7109375" customWidth="1"/>
    <col min="13325" max="13325" width="6.7109375" bestFit="1" customWidth="1"/>
    <col min="13564" max="13564" width="4" customWidth="1"/>
    <col min="13565" max="13565" width="35.28515625" bestFit="1" customWidth="1"/>
    <col min="13566" max="13566" width="4.28515625" customWidth="1"/>
    <col min="13567" max="13567" width="1.42578125" customWidth="1"/>
    <col min="13568" max="13569" width="4.28515625" customWidth="1"/>
    <col min="13570" max="13570" width="1.42578125" customWidth="1"/>
    <col min="13571" max="13572" width="4.28515625" customWidth="1"/>
    <col min="13573" max="13573" width="1.42578125" customWidth="1"/>
    <col min="13574" max="13575" width="4.28515625" customWidth="1"/>
    <col min="13576" max="13576" width="1.42578125" customWidth="1"/>
    <col min="13577" max="13577" width="4.28515625" customWidth="1"/>
    <col min="13578" max="13578" width="4.7109375" customWidth="1"/>
    <col min="13579" max="13579" width="1.42578125" customWidth="1"/>
    <col min="13580" max="13580" width="4.7109375" customWidth="1"/>
    <col min="13581" max="13581" width="6.7109375" bestFit="1" customWidth="1"/>
    <col min="13820" max="13820" width="4" customWidth="1"/>
    <col min="13821" max="13821" width="35.28515625" bestFit="1" customWidth="1"/>
    <col min="13822" max="13822" width="4.28515625" customWidth="1"/>
    <col min="13823" max="13823" width="1.42578125" customWidth="1"/>
    <col min="13824" max="13825" width="4.28515625" customWidth="1"/>
    <col min="13826" max="13826" width="1.42578125" customWidth="1"/>
    <col min="13827" max="13828" width="4.28515625" customWidth="1"/>
    <col min="13829" max="13829" width="1.42578125" customWidth="1"/>
    <col min="13830" max="13831" width="4.28515625" customWidth="1"/>
    <col min="13832" max="13832" width="1.42578125" customWidth="1"/>
    <col min="13833" max="13833" width="4.28515625" customWidth="1"/>
    <col min="13834" max="13834" width="4.7109375" customWidth="1"/>
    <col min="13835" max="13835" width="1.42578125" customWidth="1"/>
    <col min="13836" max="13836" width="4.7109375" customWidth="1"/>
    <col min="13837" max="13837" width="6.7109375" bestFit="1" customWidth="1"/>
    <col min="14076" max="14076" width="4" customWidth="1"/>
    <col min="14077" max="14077" width="35.28515625" bestFit="1" customWidth="1"/>
    <col min="14078" max="14078" width="4.28515625" customWidth="1"/>
    <col min="14079" max="14079" width="1.42578125" customWidth="1"/>
    <col min="14080" max="14081" width="4.28515625" customWidth="1"/>
    <col min="14082" max="14082" width="1.42578125" customWidth="1"/>
    <col min="14083" max="14084" width="4.28515625" customWidth="1"/>
    <col min="14085" max="14085" width="1.42578125" customWidth="1"/>
    <col min="14086" max="14087" width="4.28515625" customWidth="1"/>
    <col min="14088" max="14088" width="1.42578125" customWidth="1"/>
    <col min="14089" max="14089" width="4.28515625" customWidth="1"/>
    <col min="14090" max="14090" width="4.7109375" customWidth="1"/>
    <col min="14091" max="14091" width="1.42578125" customWidth="1"/>
    <col min="14092" max="14092" width="4.7109375" customWidth="1"/>
    <col min="14093" max="14093" width="6.7109375" bestFit="1" customWidth="1"/>
    <col min="14332" max="14332" width="4" customWidth="1"/>
    <col min="14333" max="14333" width="35.28515625" bestFit="1" customWidth="1"/>
    <col min="14334" max="14334" width="4.28515625" customWidth="1"/>
    <col min="14335" max="14335" width="1.42578125" customWidth="1"/>
    <col min="14336" max="14337" width="4.28515625" customWidth="1"/>
    <col min="14338" max="14338" width="1.42578125" customWidth="1"/>
    <col min="14339" max="14340" width="4.28515625" customWidth="1"/>
    <col min="14341" max="14341" width="1.42578125" customWidth="1"/>
    <col min="14342" max="14343" width="4.28515625" customWidth="1"/>
    <col min="14344" max="14344" width="1.42578125" customWidth="1"/>
    <col min="14345" max="14345" width="4.28515625" customWidth="1"/>
    <col min="14346" max="14346" width="4.7109375" customWidth="1"/>
    <col min="14347" max="14347" width="1.42578125" customWidth="1"/>
    <col min="14348" max="14348" width="4.7109375" customWidth="1"/>
    <col min="14349" max="14349" width="6.7109375" bestFit="1" customWidth="1"/>
    <col min="14588" max="14588" width="4" customWidth="1"/>
    <col min="14589" max="14589" width="35.28515625" bestFit="1" customWidth="1"/>
    <col min="14590" max="14590" width="4.28515625" customWidth="1"/>
    <col min="14591" max="14591" width="1.42578125" customWidth="1"/>
    <col min="14592" max="14593" width="4.28515625" customWidth="1"/>
    <col min="14594" max="14594" width="1.42578125" customWidth="1"/>
    <col min="14595" max="14596" width="4.28515625" customWidth="1"/>
    <col min="14597" max="14597" width="1.42578125" customWidth="1"/>
    <col min="14598" max="14599" width="4.28515625" customWidth="1"/>
    <col min="14600" max="14600" width="1.42578125" customWidth="1"/>
    <col min="14601" max="14601" width="4.28515625" customWidth="1"/>
    <col min="14602" max="14602" width="4.7109375" customWidth="1"/>
    <col min="14603" max="14603" width="1.42578125" customWidth="1"/>
    <col min="14604" max="14604" width="4.7109375" customWidth="1"/>
    <col min="14605" max="14605" width="6.7109375" bestFit="1" customWidth="1"/>
    <col min="14844" max="14844" width="4" customWidth="1"/>
    <col min="14845" max="14845" width="35.28515625" bestFit="1" customWidth="1"/>
    <col min="14846" max="14846" width="4.28515625" customWidth="1"/>
    <col min="14847" max="14847" width="1.42578125" customWidth="1"/>
    <col min="14848" max="14849" width="4.28515625" customWidth="1"/>
    <col min="14850" max="14850" width="1.42578125" customWidth="1"/>
    <col min="14851" max="14852" width="4.28515625" customWidth="1"/>
    <col min="14853" max="14853" width="1.42578125" customWidth="1"/>
    <col min="14854" max="14855" width="4.28515625" customWidth="1"/>
    <col min="14856" max="14856" width="1.42578125" customWidth="1"/>
    <col min="14857" max="14857" width="4.28515625" customWidth="1"/>
    <col min="14858" max="14858" width="4.7109375" customWidth="1"/>
    <col min="14859" max="14859" width="1.42578125" customWidth="1"/>
    <col min="14860" max="14860" width="4.7109375" customWidth="1"/>
    <col min="14861" max="14861" width="6.7109375" bestFit="1" customWidth="1"/>
    <col min="15100" max="15100" width="4" customWidth="1"/>
    <col min="15101" max="15101" width="35.28515625" bestFit="1" customWidth="1"/>
    <col min="15102" max="15102" width="4.28515625" customWidth="1"/>
    <col min="15103" max="15103" width="1.42578125" customWidth="1"/>
    <col min="15104" max="15105" width="4.28515625" customWidth="1"/>
    <col min="15106" max="15106" width="1.42578125" customWidth="1"/>
    <col min="15107" max="15108" width="4.28515625" customWidth="1"/>
    <col min="15109" max="15109" width="1.42578125" customWidth="1"/>
    <col min="15110" max="15111" width="4.28515625" customWidth="1"/>
    <col min="15112" max="15112" width="1.42578125" customWidth="1"/>
    <col min="15113" max="15113" width="4.28515625" customWidth="1"/>
    <col min="15114" max="15114" width="4.7109375" customWidth="1"/>
    <col min="15115" max="15115" width="1.42578125" customWidth="1"/>
    <col min="15116" max="15116" width="4.7109375" customWidth="1"/>
    <col min="15117" max="15117" width="6.7109375" bestFit="1" customWidth="1"/>
    <col min="15356" max="15356" width="4" customWidth="1"/>
    <col min="15357" max="15357" width="35.28515625" bestFit="1" customWidth="1"/>
    <col min="15358" max="15358" width="4.28515625" customWidth="1"/>
    <col min="15359" max="15359" width="1.42578125" customWidth="1"/>
    <col min="15360" max="15361" width="4.28515625" customWidth="1"/>
    <col min="15362" max="15362" width="1.42578125" customWidth="1"/>
    <col min="15363" max="15364" width="4.28515625" customWidth="1"/>
    <col min="15365" max="15365" width="1.42578125" customWidth="1"/>
    <col min="15366" max="15367" width="4.28515625" customWidth="1"/>
    <col min="15368" max="15368" width="1.42578125" customWidth="1"/>
    <col min="15369" max="15369" width="4.28515625" customWidth="1"/>
    <col min="15370" max="15370" width="4.7109375" customWidth="1"/>
    <col min="15371" max="15371" width="1.42578125" customWidth="1"/>
    <col min="15372" max="15372" width="4.7109375" customWidth="1"/>
    <col min="15373" max="15373" width="6.7109375" bestFit="1" customWidth="1"/>
    <col min="15612" max="15612" width="4" customWidth="1"/>
    <col min="15613" max="15613" width="35.28515625" bestFit="1" customWidth="1"/>
    <col min="15614" max="15614" width="4.28515625" customWidth="1"/>
    <col min="15615" max="15615" width="1.42578125" customWidth="1"/>
    <col min="15616" max="15617" width="4.28515625" customWidth="1"/>
    <col min="15618" max="15618" width="1.42578125" customWidth="1"/>
    <col min="15619" max="15620" width="4.28515625" customWidth="1"/>
    <col min="15621" max="15621" width="1.42578125" customWidth="1"/>
    <col min="15622" max="15623" width="4.28515625" customWidth="1"/>
    <col min="15624" max="15624" width="1.42578125" customWidth="1"/>
    <col min="15625" max="15625" width="4.28515625" customWidth="1"/>
    <col min="15626" max="15626" width="4.7109375" customWidth="1"/>
    <col min="15627" max="15627" width="1.42578125" customWidth="1"/>
    <col min="15628" max="15628" width="4.7109375" customWidth="1"/>
    <col min="15629" max="15629" width="6.7109375" bestFit="1" customWidth="1"/>
    <col min="15868" max="15868" width="4" customWidth="1"/>
    <col min="15869" max="15869" width="35.28515625" bestFit="1" customWidth="1"/>
    <col min="15870" max="15870" width="4.28515625" customWidth="1"/>
    <col min="15871" max="15871" width="1.42578125" customWidth="1"/>
    <col min="15872" max="15873" width="4.28515625" customWidth="1"/>
    <col min="15874" max="15874" width="1.42578125" customWidth="1"/>
    <col min="15875" max="15876" width="4.28515625" customWidth="1"/>
    <col min="15877" max="15877" width="1.42578125" customWidth="1"/>
    <col min="15878" max="15879" width="4.28515625" customWidth="1"/>
    <col min="15880" max="15880" width="1.42578125" customWidth="1"/>
    <col min="15881" max="15881" width="4.28515625" customWidth="1"/>
    <col min="15882" max="15882" width="4.7109375" customWidth="1"/>
    <col min="15883" max="15883" width="1.42578125" customWidth="1"/>
    <col min="15884" max="15884" width="4.7109375" customWidth="1"/>
    <col min="15885" max="15885" width="6.7109375" bestFit="1" customWidth="1"/>
    <col min="16124" max="16124" width="4" customWidth="1"/>
    <col min="16125" max="16125" width="35.28515625" bestFit="1" customWidth="1"/>
    <col min="16126" max="16126" width="4.28515625" customWidth="1"/>
    <col min="16127" max="16127" width="1.42578125" customWidth="1"/>
    <col min="16128" max="16129" width="4.28515625" customWidth="1"/>
    <col min="16130" max="16130" width="1.42578125" customWidth="1"/>
    <col min="16131" max="16132" width="4.28515625" customWidth="1"/>
    <col min="16133" max="16133" width="1.42578125" customWidth="1"/>
    <col min="16134" max="16135" width="4.28515625" customWidth="1"/>
    <col min="16136" max="16136" width="1.42578125" customWidth="1"/>
    <col min="16137" max="16137" width="4.28515625" customWidth="1"/>
    <col min="16138" max="16138" width="4.7109375" customWidth="1"/>
    <col min="16139" max="16139" width="1.42578125" customWidth="1"/>
    <col min="16140" max="16140" width="4.7109375" customWidth="1"/>
    <col min="16141" max="16141" width="6.7109375" bestFit="1" customWidth="1"/>
  </cols>
  <sheetData>
    <row r="1" spans="1:21" ht="15.75" thickBot="1" x14ac:dyDescent="0.3"/>
    <row r="2" spans="1:21" x14ac:dyDescent="0.25">
      <c r="A2" s="296" t="str">
        <f>'Nasazení do skupin'!B2</f>
        <v xml:space="preserve">PČNS mladších žáků trojice 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8"/>
      <c r="M2" s="298"/>
      <c r="N2" s="298"/>
      <c r="O2" s="297"/>
      <c r="P2" s="297"/>
      <c r="Q2" s="297"/>
      <c r="R2" s="297"/>
      <c r="S2" s="297"/>
      <c r="T2" s="297"/>
      <c r="U2" s="299"/>
    </row>
    <row r="3" spans="1:21" ht="15.75" thickBot="1" x14ac:dyDescent="0.3">
      <c r="A3" s="300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2"/>
    </row>
    <row r="4" spans="1:21" ht="32.25" customHeight="1" thickBot="1" x14ac:dyDescent="0.3">
      <c r="A4" s="322" t="s">
        <v>8</v>
      </c>
      <c r="B4" s="323"/>
      <c r="C4" s="303" t="str">
        <f>'Nasazení do skupin'!B3</f>
        <v>Bystřice nad Pernštejnem 28.10.2019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5"/>
    </row>
    <row r="5" spans="1:21" x14ac:dyDescent="0.25">
      <c r="A5" s="324"/>
      <c r="B5" s="325"/>
      <c r="C5" s="297">
        <v>1</v>
      </c>
      <c r="D5" s="297"/>
      <c r="E5" s="299"/>
      <c r="F5" s="296">
        <v>2</v>
      </c>
      <c r="G5" s="297"/>
      <c r="H5" s="299"/>
      <c r="I5" s="296">
        <v>3</v>
      </c>
      <c r="J5" s="297"/>
      <c r="K5" s="299"/>
      <c r="L5" s="296">
        <v>4</v>
      </c>
      <c r="M5" s="297"/>
      <c r="N5" s="299"/>
      <c r="O5" s="296">
        <v>5</v>
      </c>
      <c r="P5" s="297"/>
      <c r="Q5" s="299"/>
      <c r="R5" s="306" t="s">
        <v>1</v>
      </c>
      <c r="S5" s="307"/>
      <c r="T5" s="308"/>
      <c r="U5" s="161" t="s">
        <v>2</v>
      </c>
    </row>
    <row r="6" spans="1:21" ht="15.75" thickBot="1" x14ac:dyDescent="0.3">
      <c r="A6" s="326"/>
      <c r="B6" s="327"/>
      <c r="C6" s="328"/>
      <c r="D6" s="328"/>
      <c r="E6" s="329"/>
      <c r="F6" s="300"/>
      <c r="G6" s="301"/>
      <c r="H6" s="302"/>
      <c r="I6" s="300"/>
      <c r="J6" s="301"/>
      <c r="K6" s="302"/>
      <c r="L6" s="300"/>
      <c r="M6" s="301"/>
      <c r="N6" s="302"/>
      <c r="O6" s="300"/>
      <c r="P6" s="301"/>
      <c r="Q6" s="302"/>
      <c r="R6" s="309" t="s">
        <v>3</v>
      </c>
      <c r="S6" s="310"/>
      <c r="T6" s="311"/>
      <c r="U6" s="162" t="s">
        <v>4</v>
      </c>
    </row>
    <row r="7" spans="1:21" ht="15" customHeight="1" x14ac:dyDescent="0.25">
      <c r="A7" s="286">
        <v>1</v>
      </c>
      <c r="B7" s="290" t="str">
        <f>'Nasazení do skupin'!B5</f>
        <v>MNK Modřice A</v>
      </c>
      <c r="C7" s="330"/>
      <c r="D7" s="331"/>
      <c r="E7" s="332"/>
      <c r="F7" s="252"/>
      <c r="G7" s="250"/>
      <c r="H7" s="232"/>
      <c r="I7" s="252"/>
      <c r="J7" s="250"/>
      <c r="K7" s="232"/>
      <c r="L7" s="137"/>
      <c r="M7" s="137"/>
      <c r="N7" s="137"/>
      <c r="O7" s="252"/>
      <c r="P7" s="250"/>
      <c r="Q7" s="232"/>
      <c r="R7" s="248"/>
      <c r="S7" s="230"/>
      <c r="T7" s="312"/>
      <c r="U7" s="314"/>
    </row>
    <row r="8" spans="1:21" ht="15.75" customHeight="1" thickBot="1" x14ac:dyDescent="0.3">
      <c r="A8" s="287"/>
      <c r="B8" s="291"/>
      <c r="C8" s="333"/>
      <c r="D8" s="334"/>
      <c r="E8" s="335"/>
      <c r="F8" s="253"/>
      <c r="G8" s="251"/>
      <c r="H8" s="233"/>
      <c r="I8" s="253"/>
      <c r="J8" s="251"/>
      <c r="K8" s="233"/>
      <c r="L8" s="158"/>
      <c r="M8" s="158"/>
      <c r="N8" s="158"/>
      <c r="O8" s="253"/>
      <c r="P8" s="251"/>
      <c r="Q8" s="233"/>
      <c r="R8" s="249"/>
      <c r="S8" s="231"/>
      <c r="T8" s="313"/>
      <c r="U8" s="315"/>
    </row>
    <row r="9" spans="1:21" ht="15" customHeight="1" x14ac:dyDescent="0.25">
      <c r="A9" s="287"/>
      <c r="B9" s="291"/>
      <c r="C9" s="333"/>
      <c r="D9" s="334"/>
      <c r="E9" s="335"/>
      <c r="F9" s="236"/>
      <c r="G9" s="238"/>
      <c r="H9" s="240"/>
      <c r="I9" s="236"/>
      <c r="J9" s="238"/>
      <c r="K9" s="240"/>
      <c r="L9" s="159"/>
      <c r="M9" s="159"/>
      <c r="N9" s="159"/>
      <c r="O9" s="236"/>
      <c r="P9" s="238"/>
      <c r="Q9" s="240"/>
      <c r="R9" s="244"/>
      <c r="S9" s="316"/>
      <c r="T9" s="318"/>
      <c r="U9" s="320"/>
    </row>
    <row r="10" spans="1:21" ht="15.75" customHeight="1" thickBot="1" x14ac:dyDescent="0.3">
      <c r="A10" s="288"/>
      <c r="B10" s="292"/>
      <c r="C10" s="336"/>
      <c r="D10" s="337"/>
      <c r="E10" s="338"/>
      <c r="F10" s="236"/>
      <c r="G10" s="238"/>
      <c r="H10" s="240"/>
      <c r="I10" s="237"/>
      <c r="J10" s="239"/>
      <c r="K10" s="241"/>
      <c r="L10" s="160"/>
      <c r="M10" s="160"/>
      <c r="N10" s="160"/>
      <c r="O10" s="237"/>
      <c r="P10" s="239"/>
      <c r="Q10" s="241"/>
      <c r="R10" s="245"/>
      <c r="S10" s="317"/>
      <c r="T10" s="319"/>
      <c r="U10" s="321"/>
    </row>
    <row r="11" spans="1:21" ht="15" customHeight="1" x14ac:dyDescent="0.25">
      <c r="A11" s="286">
        <v>2</v>
      </c>
      <c r="B11" s="290" t="str">
        <f>'Nasazení do skupin'!B6</f>
        <v xml:space="preserve">TJ Peklo </v>
      </c>
      <c r="C11" s="252"/>
      <c r="D11" s="250"/>
      <c r="E11" s="250"/>
      <c r="F11" s="277" t="s">
        <v>94</v>
      </c>
      <c r="G11" s="278"/>
      <c r="H11" s="279"/>
      <c r="I11" s="250"/>
      <c r="J11" s="250"/>
      <c r="K11" s="232"/>
      <c r="L11" s="137"/>
      <c r="M11" s="137"/>
      <c r="N11" s="137"/>
      <c r="O11" s="252"/>
      <c r="P11" s="250"/>
      <c r="Q11" s="232"/>
      <c r="R11" s="248"/>
      <c r="S11" s="230"/>
      <c r="T11" s="312"/>
      <c r="U11" s="314"/>
    </row>
    <row r="12" spans="1:21" ht="15.75" customHeight="1" thickBot="1" x14ac:dyDescent="0.3">
      <c r="A12" s="287"/>
      <c r="B12" s="291"/>
      <c r="C12" s="253"/>
      <c r="D12" s="251"/>
      <c r="E12" s="251"/>
      <c r="F12" s="280"/>
      <c r="G12" s="281"/>
      <c r="H12" s="282"/>
      <c r="I12" s="251"/>
      <c r="J12" s="251"/>
      <c r="K12" s="233"/>
      <c r="L12" s="158"/>
      <c r="M12" s="158"/>
      <c r="N12" s="158"/>
      <c r="O12" s="253"/>
      <c r="P12" s="251"/>
      <c r="Q12" s="233"/>
      <c r="R12" s="249"/>
      <c r="S12" s="231"/>
      <c r="T12" s="313"/>
      <c r="U12" s="315"/>
    </row>
    <row r="13" spans="1:21" ht="15" customHeight="1" x14ac:dyDescent="0.25">
      <c r="A13" s="287"/>
      <c r="B13" s="291"/>
      <c r="C13" s="236"/>
      <c r="D13" s="238"/>
      <c r="E13" s="238"/>
      <c r="F13" s="280"/>
      <c r="G13" s="281"/>
      <c r="H13" s="282"/>
      <c r="I13" s="238"/>
      <c r="J13" s="238"/>
      <c r="K13" s="240"/>
      <c r="L13" s="159"/>
      <c r="M13" s="159"/>
      <c r="N13" s="159"/>
      <c r="O13" s="236"/>
      <c r="P13" s="238"/>
      <c r="Q13" s="240"/>
      <c r="R13" s="244"/>
      <c r="S13" s="316"/>
      <c r="T13" s="318"/>
      <c r="U13" s="320"/>
    </row>
    <row r="14" spans="1:21" ht="15.75" customHeight="1" thickBot="1" x14ac:dyDescent="0.3">
      <c r="A14" s="288"/>
      <c r="B14" s="292"/>
      <c r="C14" s="237"/>
      <c r="D14" s="239"/>
      <c r="E14" s="239"/>
      <c r="F14" s="283"/>
      <c r="G14" s="284"/>
      <c r="H14" s="285"/>
      <c r="I14" s="238"/>
      <c r="J14" s="238"/>
      <c r="K14" s="240"/>
      <c r="L14" s="159"/>
      <c r="M14" s="159"/>
      <c r="N14" s="159"/>
      <c r="O14" s="237"/>
      <c r="P14" s="239"/>
      <c r="Q14" s="241"/>
      <c r="R14" s="245"/>
      <c r="S14" s="317"/>
      <c r="T14" s="319"/>
      <c r="U14" s="321"/>
    </row>
    <row r="15" spans="1:21" ht="15" customHeight="1" x14ac:dyDescent="0.25">
      <c r="A15" s="286">
        <v>3</v>
      </c>
      <c r="B15" s="290" t="str">
        <f>'Nasazení do skupin'!B7</f>
        <v>UNITOP SKP Žďár nad Sázavou B</v>
      </c>
      <c r="C15" s="252"/>
      <c r="D15" s="250"/>
      <c r="E15" s="232"/>
      <c r="F15" s="289"/>
      <c r="G15" s="267"/>
      <c r="H15" s="267"/>
      <c r="I15" s="268"/>
      <c r="J15" s="269"/>
      <c r="K15" s="270"/>
      <c r="L15" s="252"/>
      <c r="M15" s="250"/>
      <c r="N15" s="232"/>
      <c r="O15" s="265"/>
      <c r="P15" s="265"/>
      <c r="Q15" s="246"/>
      <c r="R15" s="248"/>
      <c r="S15" s="230"/>
      <c r="T15" s="312"/>
      <c r="U15" s="314"/>
    </row>
    <row r="16" spans="1:21" ht="15.75" customHeight="1" thickBot="1" x14ac:dyDescent="0.3">
      <c r="A16" s="287"/>
      <c r="B16" s="291"/>
      <c r="C16" s="253"/>
      <c r="D16" s="251"/>
      <c r="E16" s="233"/>
      <c r="F16" s="253"/>
      <c r="G16" s="251"/>
      <c r="H16" s="251"/>
      <c r="I16" s="271"/>
      <c r="J16" s="272"/>
      <c r="K16" s="273"/>
      <c r="L16" s="253"/>
      <c r="M16" s="251"/>
      <c r="N16" s="233"/>
      <c r="O16" s="266"/>
      <c r="P16" s="266"/>
      <c r="Q16" s="247"/>
      <c r="R16" s="249"/>
      <c r="S16" s="231"/>
      <c r="T16" s="313"/>
      <c r="U16" s="315"/>
    </row>
    <row r="17" spans="1:23" ht="15" customHeight="1" x14ac:dyDescent="0.25">
      <c r="A17" s="287"/>
      <c r="B17" s="291"/>
      <c r="C17" s="236"/>
      <c r="D17" s="238"/>
      <c r="E17" s="240"/>
      <c r="F17" s="236"/>
      <c r="G17" s="238"/>
      <c r="H17" s="238"/>
      <c r="I17" s="271"/>
      <c r="J17" s="272"/>
      <c r="K17" s="273"/>
      <c r="L17" s="236"/>
      <c r="M17" s="238"/>
      <c r="N17" s="240"/>
      <c r="O17" s="254"/>
      <c r="P17" s="254"/>
      <c r="Q17" s="234"/>
      <c r="R17" s="244"/>
      <c r="S17" s="316"/>
      <c r="T17" s="318"/>
      <c r="U17" s="320"/>
    </row>
    <row r="18" spans="1:23" ht="15.75" customHeight="1" thickBot="1" x14ac:dyDescent="0.3">
      <c r="A18" s="288"/>
      <c r="B18" s="292"/>
      <c r="C18" s="237"/>
      <c r="D18" s="239"/>
      <c r="E18" s="241"/>
      <c r="F18" s="237"/>
      <c r="G18" s="239"/>
      <c r="H18" s="239"/>
      <c r="I18" s="274"/>
      <c r="J18" s="275"/>
      <c r="K18" s="276"/>
      <c r="L18" s="237"/>
      <c r="M18" s="239"/>
      <c r="N18" s="241"/>
      <c r="O18" s="255"/>
      <c r="P18" s="255"/>
      <c r="Q18" s="235"/>
      <c r="R18" s="245"/>
      <c r="S18" s="317"/>
      <c r="T18" s="319"/>
      <c r="U18" s="321"/>
    </row>
    <row r="19" spans="1:23" ht="15" customHeight="1" x14ac:dyDescent="0.25">
      <c r="A19" s="286">
        <v>4</v>
      </c>
      <c r="B19" s="290" t="str">
        <f>'Nasazení do skupin'!B8</f>
        <v>TJ Sokol Holice A</v>
      </c>
      <c r="C19" s="252"/>
      <c r="D19" s="250"/>
      <c r="E19" s="232"/>
      <c r="F19" s="252"/>
      <c r="G19" s="250"/>
      <c r="H19" s="232"/>
      <c r="I19" s="289"/>
      <c r="J19" s="267"/>
      <c r="K19" s="267"/>
      <c r="L19" s="256">
        <v>2019</v>
      </c>
      <c r="M19" s="257"/>
      <c r="N19" s="258"/>
      <c r="O19" s="252"/>
      <c r="P19" s="250"/>
      <c r="Q19" s="232"/>
      <c r="R19" s="230"/>
      <c r="S19" s="230"/>
      <c r="T19" s="312"/>
      <c r="U19" s="314"/>
    </row>
    <row r="20" spans="1:23" ht="15.75" customHeight="1" thickBot="1" x14ac:dyDescent="0.3">
      <c r="A20" s="287"/>
      <c r="B20" s="291"/>
      <c r="C20" s="253"/>
      <c r="D20" s="251"/>
      <c r="E20" s="233"/>
      <c r="F20" s="253"/>
      <c r="G20" s="251"/>
      <c r="H20" s="233"/>
      <c r="I20" s="253"/>
      <c r="J20" s="251"/>
      <c r="K20" s="251"/>
      <c r="L20" s="259"/>
      <c r="M20" s="260"/>
      <c r="N20" s="261"/>
      <c r="O20" s="253"/>
      <c r="P20" s="251"/>
      <c r="Q20" s="233"/>
      <c r="R20" s="231"/>
      <c r="S20" s="231"/>
      <c r="T20" s="313"/>
      <c r="U20" s="315"/>
    </row>
    <row r="21" spans="1:23" ht="15" customHeight="1" x14ac:dyDescent="0.25">
      <c r="A21" s="287"/>
      <c r="B21" s="291"/>
      <c r="C21" s="236"/>
      <c r="D21" s="238"/>
      <c r="E21" s="240"/>
      <c r="F21" s="236"/>
      <c r="G21" s="238"/>
      <c r="H21" s="240"/>
      <c r="I21" s="236"/>
      <c r="J21" s="238"/>
      <c r="K21" s="238"/>
      <c r="L21" s="259"/>
      <c r="M21" s="260"/>
      <c r="N21" s="261"/>
      <c r="O21" s="236"/>
      <c r="P21" s="238"/>
      <c r="Q21" s="240"/>
      <c r="R21" s="242"/>
      <c r="S21" s="316"/>
      <c r="T21" s="318"/>
      <c r="U21" s="320"/>
    </row>
    <row r="22" spans="1:23" ht="15.75" customHeight="1" thickBot="1" x14ac:dyDescent="0.3">
      <c r="A22" s="288"/>
      <c r="B22" s="292"/>
      <c r="C22" s="237"/>
      <c r="D22" s="239"/>
      <c r="E22" s="241"/>
      <c r="F22" s="237"/>
      <c r="G22" s="239"/>
      <c r="H22" s="241"/>
      <c r="I22" s="237"/>
      <c r="J22" s="239"/>
      <c r="K22" s="239"/>
      <c r="L22" s="262"/>
      <c r="M22" s="263"/>
      <c r="N22" s="264"/>
      <c r="O22" s="237"/>
      <c r="P22" s="239"/>
      <c r="Q22" s="241"/>
      <c r="R22" s="243"/>
      <c r="S22" s="317"/>
      <c r="T22" s="319"/>
      <c r="U22" s="321"/>
    </row>
    <row r="23" spans="1:23" ht="15" customHeight="1" x14ac:dyDescent="0.25">
      <c r="A23" s="286">
        <v>5</v>
      </c>
      <c r="B23" s="290" t="str">
        <f>'Nasazení do skupin'!B9</f>
        <v>Sokol Dolní Počernice </v>
      </c>
      <c r="C23" s="252"/>
      <c r="D23" s="250"/>
      <c r="E23" s="232"/>
      <c r="F23" s="252"/>
      <c r="G23" s="250"/>
      <c r="H23" s="232"/>
      <c r="I23" s="252"/>
      <c r="J23" s="250"/>
      <c r="K23" s="232"/>
      <c r="L23" s="137"/>
      <c r="M23" s="137"/>
      <c r="N23" s="137"/>
      <c r="O23" s="256"/>
      <c r="P23" s="257"/>
      <c r="Q23" s="258"/>
      <c r="R23" s="230"/>
      <c r="S23" s="230"/>
      <c r="T23" s="312"/>
      <c r="U23" s="314"/>
    </row>
    <row r="24" spans="1:23" ht="15.75" customHeight="1" thickBot="1" x14ac:dyDescent="0.3">
      <c r="A24" s="287"/>
      <c r="B24" s="291"/>
      <c r="C24" s="253"/>
      <c r="D24" s="251"/>
      <c r="E24" s="233"/>
      <c r="F24" s="253"/>
      <c r="G24" s="251"/>
      <c r="H24" s="233"/>
      <c r="I24" s="253"/>
      <c r="J24" s="251"/>
      <c r="K24" s="233"/>
      <c r="L24" s="158"/>
      <c r="M24" s="158"/>
      <c r="N24" s="158"/>
      <c r="O24" s="259"/>
      <c r="P24" s="260"/>
      <c r="Q24" s="261"/>
      <c r="R24" s="231"/>
      <c r="S24" s="231"/>
      <c r="T24" s="313"/>
      <c r="U24" s="315"/>
    </row>
    <row r="25" spans="1:23" ht="15" customHeight="1" x14ac:dyDescent="0.25">
      <c r="A25" s="287"/>
      <c r="B25" s="291"/>
      <c r="C25" s="236"/>
      <c r="D25" s="238"/>
      <c r="E25" s="240"/>
      <c r="F25" s="236"/>
      <c r="G25" s="238"/>
      <c r="H25" s="240"/>
      <c r="I25" s="236"/>
      <c r="J25" s="238"/>
      <c r="K25" s="240"/>
      <c r="L25" s="159"/>
      <c r="M25" s="159"/>
      <c r="N25" s="159"/>
      <c r="O25" s="259"/>
      <c r="P25" s="260"/>
      <c r="Q25" s="261"/>
      <c r="R25" s="242"/>
      <c r="S25" s="316"/>
      <c r="T25" s="318"/>
      <c r="U25" s="320"/>
    </row>
    <row r="26" spans="1:23" ht="15.75" customHeight="1" thickBot="1" x14ac:dyDescent="0.3">
      <c r="A26" s="288"/>
      <c r="B26" s="292"/>
      <c r="C26" s="237"/>
      <c r="D26" s="239"/>
      <c r="E26" s="241"/>
      <c r="F26" s="237"/>
      <c r="G26" s="239"/>
      <c r="H26" s="241"/>
      <c r="I26" s="237"/>
      <c r="J26" s="239"/>
      <c r="K26" s="241"/>
      <c r="L26" s="160"/>
      <c r="M26" s="160"/>
      <c r="N26" s="160"/>
      <c r="O26" s="262"/>
      <c r="P26" s="263"/>
      <c r="Q26" s="264"/>
      <c r="R26" s="243"/>
      <c r="S26" s="317"/>
      <c r="T26" s="319"/>
      <c r="U26" s="321"/>
    </row>
    <row r="27" spans="1:23" ht="15" customHeight="1" x14ac:dyDescent="0.25">
      <c r="A27" s="294"/>
      <c r="B27" s="295"/>
      <c r="C27" s="295"/>
      <c r="D27" s="293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39"/>
      <c r="S27" s="40"/>
      <c r="T27" s="40"/>
      <c r="U27" s="41"/>
      <c r="V27" s="38"/>
      <c r="W27" s="38"/>
    </row>
    <row r="28" spans="1:23" ht="15" customHeight="1" x14ac:dyDescent="0.25">
      <c r="A28" s="294"/>
      <c r="B28" s="295"/>
      <c r="C28" s="295"/>
      <c r="D28" s="293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42"/>
      <c r="S28" s="40"/>
      <c r="T28" s="38"/>
      <c r="U28" s="41"/>
      <c r="V28" s="38"/>
      <c r="W28" s="38"/>
    </row>
    <row r="29" spans="1:23" ht="13.15" customHeight="1" x14ac:dyDescent="0.25">
      <c r="A29" s="294"/>
      <c r="B29" s="295"/>
      <c r="C29" s="295"/>
      <c r="D29" s="293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39"/>
      <c r="S29" s="40"/>
      <c r="T29" s="40"/>
      <c r="U29" s="41"/>
      <c r="V29" s="38"/>
      <c r="W29" s="38"/>
    </row>
    <row r="30" spans="1:23" ht="13.15" customHeight="1" x14ac:dyDescent="0.25">
      <c r="A30" s="294"/>
      <c r="B30" s="295"/>
      <c r="C30" s="295"/>
      <c r="D30" s="293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42"/>
      <c r="S30" s="40"/>
      <c r="T30" s="38"/>
      <c r="U30" s="41"/>
      <c r="V30" s="38"/>
      <c r="W30" s="38"/>
    </row>
    <row r="31" spans="1:23" ht="15" customHeight="1" x14ac:dyDescent="0.25">
      <c r="A31" s="294"/>
      <c r="B31" s="295"/>
      <c r="C31" s="295"/>
      <c r="D31" s="293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39"/>
      <c r="S31" s="40"/>
      <c r="T31" s="40"/>
      <c r="U31" s="41"/>
      <c r="V31" s="38"/>
      <c r="W31" s="38"/>
    </row>
    <row r="32" spans="1:23" ht="21.75" customHeight="1" x14ac:dyDescent="0.25">
      <c r="A32" s="294"/>
      <c r="B32" s="295"/>
      <c r="C32" s="295"/>
      <c r="D32" s="293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42"/>
      <c r="S32" s="40"/>
      <c r="T32" s="38"/>
      <c r="U32" s="41"/>
      <c r="V32" s="38"/>
      <c r="W32" s="38"/>
    </row>
    <row r="33" spans="1:49" ht="15" customHeight="1" x14ac:dyDescent="0.25">
      <c r="A33" s="294"/>
      <c r="B33" s="295"/>
      <c r="C33" s="295"/>
      <c r="D33" s="293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39"/>
      <c r="S33" s="40"/>
      <c r="T33" s="40"/>
      <c r="U33" s="41"/>
      <c r="V33" s="38"/>
      <c r="W33" s="38"/>
    </row>
    <row r="34" spans="1:49" ht="15" customHeight="1" x14ac:dyDescent="0.25">
      <c r="A34" s="294"/>
      <c r="B34" s="295"/>
      <c r="C34" s="295"/>
      <c r="D34" s="293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42"/>
      <c r="S34" s="40"/>
      <c r="T34" s="38"/>
      <c r="U34" s="41"/>
      <c r="V34" s="38"/>
      <c r="W34" s="38"/>
    </row>
    <row r="35" spans="1:49" ht="15" customHeight="1" x14ac:dyDescent="0.25">
      <c r="A35" s="294"/>
      <c r="B35" s="295"/>
      <c r="C35" s="295"/>
      <c r="D35" s="293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39"/>
      <c r="S35" s="40"/>
      <c r="T35" s="40"/>
      <c r="U35" s="41"/>
      <c r="V35" s="38"/>
      <c r="W35" s="38"/>
    </row>
    <row r="36" spans="1:49" ht="15" customHeight="1" x14ac:dyDescent="0.25">
      <c r="A36" s="294"/>
      <c r="B36" s="295"/>
      <c r="C36" s="295"/>
      <c r="D36" s="293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42"/>
      <c r="S36" s="40"/>
      <c r="T36" s="38"/>
      <c r="U36" s="41"/>
      <c r="V36" s="38"/>
      <c r="W36" s="38"/>
    </row>
    <row r="37" spans="1:49" ht="23.25" x14ac:dyDescent="0.35">
      <c r="S37" s="339"/>
      <c r="T37" s="339"/>
      <c r="U37" s="163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0"/>
      <c r="AS37" s="340"/>
      <c r="AT37" s="340"/>
      <c r="AU37" s="340"/>
      <c r="AV37" s="340"/>
      <c r="AW37" s="340"/>
    </row>
    <row r="39" spans="1:49" x14ac:dyDescent="0.25"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340"/>
      <c r="AS39" s="340"/>
      <c r="AT39" s="340"/>
      <c r="AU39" s="340"/>
      <c r="AV39" s="340"/>
      <c r="AW39" s="340"/>
    </row>
    <row r="40" spans="1:49" x14ac:dyDescent="0.25"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0"/>
      <c r="AP40" s="340"/>
      <c r="AQ40" s="340"/>
      <c r="AR40" s="340"/>
      <c r="AS40" s="340"/>
      <c r="AT40" s="340"/>
      <c r="AU40" s="340"/>
      <c r="AV40" s="340"/>
      <c r="AW40" s="340"/>
    </row>
    <row r="41" spans="1:49" ht="20.25" x14ac:dyDescent="0.3">
      <c r="W41" s="197"/>
      <c r="X41" s="341"/>
      <c r="Y41" s="341"/>
      <c r="Z41" s="341"/>
      <c r="AA41" s="341"/>
      <c r="AB41" s="1"/>
      <c r="AC41" s="1"/>
      <c r="AD41" s="342"/>
      <c r="AE41" s="342"/>
      <c r="AF41" s="342"/>
      <c r="AG41" s="342"/>
      <c r="AH41" s="342"/>
      <c r="AI41" s="342"/>
      <c r="AJ41" s="5"/>
      <c r="AK41" s="4"/>
      <c r="AL41" s="4"/>
      <c r="AM41" s="4"/>
      <c r="AN41" s="4"/>
      <c r="AO41" s="4"/>
      <c r="AP41" s="342"/>
      <c r="AQ41" s="342"/>
      <c r="AR41" s="342"/>
      <c r="AS41" s="342"/>
      <c r="AT41" s="1"/>
      <c r="AU41" s="1"/>
      <c r="AV41" s="1"/>
      <c r="AW41" s="1"/>
    </row>
    <row r="43" spans="1:49" ht="20.25" x14ac:dyDescent="0.3">
      <c r="W43" s="198"/>
      <c r="X43" s="343"/>
      <c r="Y43" s="343"/>
      <c r="Z43" s="343"/>
      <c r="AA43" s="343"/>
      <c r="AB43" s="343"/>
      <c r="AC43" s="343"/>
      <c r="AD43" s="343"/>
      <c r="AE43" s="343"/>
      <c r="AF43" s="1"/>
      <c r="AG43" s="341"/>
      <c r="AH43" s="341"/>
      <c r="AI43" s="341"/>
      <c r="AJ43" s="341"/>
      <c r="AK43" s="341"/>
      <c r="AL43" s="341"/>
      <c r="AM43" s="341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</row>
    <row r="46" spans="1:49" ht="15.75" x14ac:dyDescent="0.25">
      <c r="W46" s="199"/>
      <c r="X46" s="2"/>
      <c r="Y46" s="2"/>
      <c r="Z46" s="2"/>
      <c r="AA46" s="344"/>
      <c r="AB46" s="344"/>
      <c r="AC46" s="344"/>
      <c r="AD46" s="344"/>
      <c r="AE46" s="344"/>
      <c r="AF46" s="344"/>
      <c r="AG46" s="2"/>
      <c r="AH46" s="2"/>
      <c r="AI46" s="2"/>
      <c r="AJ46" s="2"/>
      <c r="AK46" s="2"/>
      <c r="AL46" s="2"/>
      <c r="AM46" s="344"/>
      <c r="AN46" s="344"/>
      <c r="AO46" s="344"/>
      <c r="AP46" s="344"/>
      <c r="AQ46" s="344"/>
      <c r="AR46" s="344"/>
      <c r="AS46" s="2"/>
      <c r="AT46" s="2"/>
      <c r="AU46" s="2"/>
      <c r="AV46" s="2"/>
      <c r="AW46" s="2"/>
    </row>
    <row r="49" spans="23:49" ht="15" customHeight="1" x14ac:dyDescent="0.25"/>
    <row r="53" spans="23:49" x14ac:dyDescent="0.25"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2"/>
      <c r="AL53" s="342"/>
      <c r="AM53" s="342"/>
      <c r="AN53" s="342"/>
      <c r="AO53" s="342"/>
      <c r="AP53" s="342"/>
      <c r="AQ53" s="342"/>
      <c r="AR53" s="342"/>
      <c r="AS53" s="342"/>
      <c r="AT53" s="342"/>
      <c r="AU53" s="342"/>
      <c r="AV53" s="342"/>
      <c r="AW53" s="342"/>
    </row>
    <row r="54" spans="23:49" x14ac:dyDescent="0.25"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2"/>
      <c r="AL54" s="342"/>
      <c r="AM54" s="342"/>
      <c r="AN54" s="342"/>
      <c r="AO54" s="342"/>
      <c r="AP54" s="342"/>
      <c r="AQ54" s="342"/>
      <c r="AR54" s="342"/>
      <c r="AS54" s="342"/>
      <c r="AT54" s="342"/>
      <c r="AU54" s="342"/>
      <c r="AV54" s="342"/>
      <c r="AW54" s="342"/>
    </row>
    <row r="58" spans="23:49" ht="23.25" x14ac:dyDescent="0.35"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</row>
    <row r="59" spans="23:49" ht="20.25" x14ac:dyDescent="0.3">
      <c r="W59" s="197"/>
      <c r="X59" s="341"/>
      <c r="Y59" s="341"/>
      <c r="Z59" s="341"/>
      <c r="AA59" s="341"/>
      <c r="AB59" s="1"/>
      <c r="AC59" s="1"/>
      <c r="AD59" s="342"/>
      <c r="AE59" s="342"/>
      <c r="AF59" s="342"/>
      <c r="AG59" s="342"/>
      <c r="AH59" s="342"/>
      <c r="AI59" s="342"/>
      <c r="AJ59" s="5"/>
      <c r="AK59" s="4"/>
      <c r="AL59" s="4"/>
      <c r="AM59" s="4"/>
      <c r="AN59" s="4"/>
      <c r="AO59" s="4"/>
      <c r="AP59" s="342"/>
      <c r="AQ59" s="342"/>
      <c r="AR59" s="342"/>
      <c r="AS59" s="342"/>
      <c r="AT59" s="1"/>
      <c r="AU59" s="1"/>
      <c r="AV59" s="1"/>
      <c r="AW59" s="1"/>
    </row>
    <row r="61" spans="23:49" ht="20.25" x14ac:dyDescent="0.3">
      <c r="W61" s="198"/>
      <c r="X61" s="343"/>
      <c r="Y61" s="343"/>
      <c r="Z61" s="343"/>
      <c r="AA61" s="343"/>
      <c r="AB61" s="343"/>
      <c r="AC61" s="343"/>
      <c r="AD61" s="343"/>
      <c r="AE61" s="343"/>
      <c r="AF61" s="1"/>
      <c r="AG61" s="341"/>
      <c r="AH61" s="341"/>
      <c r="AI61" s="341"/>
      <c r="AJ61" s="341"/>
      <c r="AK61" s="341"/>
      <c r="AL61" s="341"/>
      <c r="AM61" s="341"/>
      <c r="AN61" s="343"/>
      <c r="AO61" s="343"/>
      <c r="AP61" s="343"/>
      <c r="AQ61" s="343"/>
      <c r="AR61" s="343"/>
      <c r="AS61" s="343"/>
      <c r="AT61" s="343"/>
      <c r="AU61" s="343"/>
      <c r="AV61" s="343"/>
      <c r="AW61" s="343"/>
    </row>
    <row r="64" spans="23:49" ht="15.75" x14ac:dyDescent="0.25">
      <c r="W64" s="199"/>
      <c r="X64" s="2"/>
      <c r="Y64" s="2"/>
      <c r="Z64" s="2"/>
      <c r="AA64" s="344"/>
      <c r="AB64" s="344"/>
      <c r="AC64" s="344"/>
      <c r="AD64" s="344"/>
      <c r="AE64" s="344"/>
      <c r="AF64" s="344"/>
      <c r="AG64" s="2"/>
      <c r="AH64" s="2"/>
      <c r="AI64" s="2"/>
      <c r="AJ64" s="2"/>
      <c r="AK64" s="2"/>
      <c r="AL64" s="2"/>
      <c r="AM64" s="344"/>
      <c r="AN64" s="344"/>
      <c r="AO64" s="344"/>
      <c r="AP64" s="344"/>
      <c r="AQ64" s="344"/>
      <c r="AR64" s="344"/>
      <c r="AS64" s="2"/>
      <c r="AT64" s="2"/>
      <c r="AU64" s="2"/>
      <c r="AV64" s="2"/>
      <c r="AW64" s="2"/>
    </row>
    <row r="67" spans="23:49" ht="15" customHeight="1" x14ac:dyDescent="0.25"/>
    <row r="71" spans="23:49" x14ac:dyDescent="0.25">
      <c r="W71" s="342"/>
      <c r="X71" s="342"/>
      <c r="Y71" s="342"/>
      <c r="Z71" s="342"/>
      <c r="AA71" s="342"/>
      <c r="AB71" s="342"/>
      <c r="AC71" s="342"/>
      <c r="AD71" s="342"/>
      <c r="AE71" s="342"/>
      <c r="AF71" s="342"/>
      <c r="AG71" s="342"/>
      <c r="AH71" s="342"/>
      <c r="AI71" s="342"/>
      <c r="AJ71" s="342"/>
      <c r="AK71" s="342"/>
      <c r="AL71" s="342"/>
      <c r="AM71" s="342"/>
      <c r="AN71" s="342"/>
      <c r="AO71" s="342"/>
      <c r="AP71" s="342"/>
      <c r="AQ71" s="342"/>
      <c r="AR71" s="342"/>
      <c r="AS71" s="342"/>
      <c r="AT71" s="342"/>
      <c r="AU71" s="342"/>
      <c r="AV71" s="342"/>
      <c r="AW71" s="342"/>
    </row>
    <row r="72" spans="23:49" x14ac:dyDescent="0.25">
      <c r="W72" s="342"/>
      <c r="X72" s="342"/>
      <c r="Y72" s="342"/>
      <c r="Z72" s="342"/>
      <c r="AA72" s="342"/>
      <c r="AB72" s="342"/>
      <c r="AC72" s="342"/>
      <c r="AD72" s="342"/>
      <c r="AE72" s="342"/>
      <c r="AF72" s="342"/>
      <c r="AG72" s="342"/>
      <c r="AH72" s="342"/>
      <c r="AI72" s="342"/>
      <c r="AJ72" s="342"/>
      <c r="AK72" s="342"/>
      <c r="AL72" s="342"/>
      <c r="AM72" s="342"/>
      <c r="AN72" s="342"/>
      <c r="AO72" s="342"/>
      <c r="AP72" s="342"/>
      <c r="AQ72" s="342"/>
      <c r="AR72" s="342"/>
      <c r="AS72" s="342"/>
      <c r="AT72" s="342"/>
      <c r="AU72" s="342"/>
      <c r="AV72" s="342"/>
      <c r="AW72" s="342"/>
    </row>
    <row r="76" spans="23:49" ht="23.25" x14ac:dyDescent="0.35"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340"/>
      <c r="AM76" s="340"/>
      <c r="AN76" s="340"/>
      <c r="AO76" s="340"/>
      <c r="AP76" s="340"/>
      <c r="AQ76" s="340"/>
      <c r="AR76" s="340"/>
      <c r="AS76" s="340"/>
      <c r="AT76" s="340"/>
      <c r="AU76" s="340"/>
      <c r="AV76" s="340"/>
      <c r="AW76" s="340"/>
    </row>
    <row r="78" spans="23:49" ht="23.25" x14ac:dyDescent="0.35"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I78" s="340"/>
      <c r="AJ78" s="340"/>
      <c r="AK78" s="340"/>
      <c r="AL78" s="340"/>
      <c r="AM78" s="340"/>
      <c r="AN78" s="340"/>
      <c r="AO78" s="340"/>
      <c r="AP78" s="340"/>
      <c r="AQ78" s="340"/>
      <c r="AR78" s="340"/>
      <c r="AS78" s="340"/>
      <c r="AT78" s="340"/>
      <c r="AU78" s="340"/>
      <c r="AV78" s="340"/>
      <c r="AW78" s="340"/>
    </row>
    <row r="79" spans="23:49" ht="20.25" x14ac:dyDescent="0.3">
      <c r="W79" s="197"/>
      <c r="X79" s="341"/>
      <c r="Y79" s="341"/>
      <c r="Z79" s="341"/>
      <c r="AA79" s="341"/>
      <c r="AB79" s="1"/>
      <c r="AC79" s="1"/>
      <c r="AD79" s="342"/>
      <c r="AE79" s="342"/>
      <c r="AF79" s="342"/>
      <c r="AG79" s="342"/>
      <c r="AH79" s="342"/>
      <c r="AI79" s="342"/>
      <c r="AJ79" s="5"/>
      <c r="AK79" s="4"/>
      <c r="AL79" s="4"/>
      <c r="AM79" s="4"/>
      <c r="AN79" s="4"/>
      <c r="AO79" s="4"/>
      <c r="AP79" s="342"/>
      <c r="AQ79" s="342"/>
      <c r="AR79" s="342"/>
      <c r="AS79" s="342"/>
      <c r="AT79" s="1"/>
      <c r="AU79" s="1"/>
      <c r="AV79" s="1"/>
      <c r="AW79" s="1"/>
    </row>
    <row r="81" spans="23:49" ht="20.25" x14ac:dyDescent="0.3">
      <c r="W81" s="198"/>
      <c r="X81" s="343"/>
      <c r="Y81" s="343"/>
      <c r="Z81" s="343"/>
      <c r="AA81" s="343"/>
      <c r="AB81" s="343"/>
      <c r="AC81" s="343"/>
      <c r="AD81" s="343"/>
      <c r="AE81" s="343"/>
      <c r="AF81" s="1"/>
      <c r="AG81" s="341"/>
      <c r="AH81" s="341"/>
      <c r="AI81" s="341"/>
      <c r="AJ81" s="341"/>
      <c r="AK81" s="341"/>
      <c r="AL81" s="341"/>
      <c r="AM81" s="341"/>
      <c r="AN81" s="343"/>
      <c r="AO81" s="343"/>
      <c r="AP81" s="343"/>
      <c r="AQ81" s="343"/>
      <c r="AR81" s="343"/>
      <c r="AS81" s="343"/>
      <c r="AT81" s="343"/>
      <c r="AU81" s="343"/>
      <c r="AV81" s="343"/>
      <c r="AW81" s="343"/>
    </row>
    <row r="84" spans="23:49" ht="15.75" x14ac:dyDescent="0.25">
      <c r="W84" s="199"/>
      <c r="X84" s="2"/>
      <c r="Y84" s="2"/>
      <c r="Z84" s="2"/>
      <c r="AA84" s="344"/>
      <c r="AB84" s="344"/>
      <c r="AC84" s="344"/>
      <c r="AD84" s="344"/>
      <c r="AE84" s="344"/>
      <c r="AF84" s="344"/>
      <c r="AG84" s="2"/>
      <c r="AH84" s="2"/>
      <c r="AI84" s="2"/>
      <c r="AJ84" s="2"/>
      <c r="AK84" s="2"/>
      <c r="AL84" s="2"/>
      <c r="AM84" s="344"/>
      <c r="AN84" s="344"/>
      <c r="AO84" s="344"/>
      <c r="AP84" s="344"/>
      <c r="AQ84" s="344"/>
      <c r="AR84" s="344"/>
      <c r="AS84" s="2"/>
      <c r="AT84" s="2"/>
      <c r="AU84" s="2"/>
      <c r="AV84" s="2"/>
      <c r="AW84" s="2"/>
    </row>
    <row r="91" spans="23:49" x14ac:dyDescent="0.25">
      <c r="W91" s="342"/>
      <c r="X91" s="342"/>
      <c r="Y91" s="342"/>
      <c r="Z91" s="342"/>
      <c r="AA91" s="342"/>
      <c r="AB91" s="342"/>
      <c r="AC91" s="342"/>
      <c r="AD91" s="342"/>
      <c r="AE91" s="342"/>
      <c r="AF91" s="342"/>
      <c r="AG91" s="342"/>
      <c r="AH91" s="342"/>
      <c r="AI91" s="342"/>
      <c r="AJ91" s="342"/>
      <c r="AK91" s="342"/>
      <c r="AL91" s="342"/>
      <c r="AM91" s="342"/>
      <c r="AN91" s="342"/>
      <c r="AO91" s="342"/>
      <c r="AP91" s="342"/>
      <c r="AQ91" s="342"/>
      <c r="AR91" s="342"/>
      <c r="AS91" s="342"/>
      <c r="AT91" s="342"/>
      <c r="AU91" s="342"/>
      <c r="AV91" s="342"/>
      <c r="AW91" s="342"/>
    </row>
    <row r="92" spans="23:49" x14ac:dyDescent="0.25">
      <c r="W92" s="342"/>
      <c r="X92" s="342"/>
      <c r="Y92" s="342"/>
      <c r="Z92" s="342"/>
      <c r="AA92" s="342"/>
      <c r="AB92" s="342"/>
      <c r="AC92" s="342"/>
      <c r="AD92" s="342"/>
      <c r="AE92" s="342"/>
      <c r="AF92" s="342"/>
      <c r="AG92" s="342"/>
      <c r="AH92" s="342"/>
      <c r="AI92" s="342"/>
      <c r="AJ92" s="342"/>
      <c r="AK92" s="342"/>
      <c r="AL92" s="342"/>
      <c r="AM92" s="342"/>
      <c r="AN92" s="342"/>
      <c r="AO92" s="342"/>
      <c r="AP92" s="342"/>
      <c r="AQ92" s="342"/>
      <c r="AR92" s="342"/>
      <c r="AS92" s="342"/>
      <c r="AT92" s="342"/>
      <c r="AU92" s="342"/>
      <c r="AV92" s="342"/>
      <c r="AW92" s="342"/>
    </row>
  </sheetData>
  <mergeCells count="220">
    <mergeCell ref="X81:AE81"/>
    <mergeCell ref="AG81:AM81"/>
    <mergeCell ref="AN81:AW81"/>
    <mergeCell ref="AA84:AF84"/>
    <mergeCell ref="AM84:AR84"/>
    <mergeCell ref="W91:AW92"/>
    <mergeCell ref="X61:AE61"/>
    <mergeCell ref="AG61:AM61"/>
    <mergeCell ref="AN61:AW61"/>
    <mergeCell ref="AA64:AF64"/>
    <mergeCell ref="AM64:AR64"/>
    <mergeCell ref="W71:AW72"/>
    <mergeCell ref="W76:AW76"/>
    <mergeCell ref="W78:AW78"/>
    <mergeCell ref="X79:AA79"/>
    <mergeCell ref="AD79:AI79"/>
    <mergeCell ref="AP79:AS79"/>
    <mergeCell ref="X43:AE43"/>
    <mergeCell ref="AG43:AM43"/>
    <mergeCell ref="AN43:AW43"/>
    <mergeCell ref="AA46:AF46"/>
    <mergeCell ref="AM46:AR46"/>
    <mergeCell ref="W53:AW54"/>
    <mergeCell ref="W58:AW58"/>
    <mergeCell ref="X59:AA59"/>
    <mergeCell ref="AD59:AI59"/>
    <mergeCell ref="AP59:AS59"/>
    <mergeCell ref="E27:Q28"/>
    <mergeCell ref="E29:Q30"/>
    <mergeCell ref="E31:Q32"/>
    <mergeCell ref="E33:Q34"/>
    <mergeCell ref="E35:Q36"/>
    <mergeCell ref="S37:T37"/>
    <mergeCell ref="W37:AW37"/>
    <mergeCell ref="W39:AW40"/>
    <mergeCell ref="X41:AA41"/>
    <mergeCell ref="AD41:AI41"/>
    <mergeCell ref="AP41:AS41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3:A26"/>
    <mergeCell ref="B23:B26"/>
    <mergeCell ref="C23:C24"/>
    <mergeCell ref="D23:D24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P11:P12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F9:F10"/>
    <mergeCell ref="J9:J10"/>
    <mergeCell ref="K9:K10"/>
    <mergeCell ref="G9:G10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G15:G16"/>
    <mergeCell ref="H15:H16"/>
    <mergeCell ref="I15:K18"/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O13:O14"/>
    <mergeCell ref="Q13:Q14"/>
    <mergeCell ref="R13:R14"/>
    <mergeCell ref="Q15:Q16"/>
    <mergeCell ref="R15:R16"/>
    <mergeCell ref="R17:R18"/>
  </mergeCells>
  <pageMargins left="0.51181102362204722" right="0.31496062992125984" top="0.78740157480314965" bottom="0.78740157480314965" header="0.31496062992125984" footer="0.31496062992125984"/>
  <pageSetup paperSize="9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Z96"/>
  <sheetViews>
    <sheetView showGridLines="0" zoomScaleNormal="100" workbookViewId="0">
      <selection activeCell="U25" sqref="U25:U26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15" max="215" width="4" customWidth="1"/>
    <col min="216" max="216" width="35.28515625" bestFit="1" customWidth="1"/>
    <col min="217" max="217" width="4.28515625" customWidth="1"/>
    <col min="218" max="218" width="1.42578125" customWidth="1"/>
    <col min="219" max="220" width="4.28515625" customWidth="1"/>
    <col min="221" max="221" width="1.42578125" customWidth="1"/>
    <col min="222" max="223" width="4.28515625" customWidth="1"/>
    <col min="224" max="224" width="1.42578125" customWidth="1"/>
    <col min="225" max="226" width="4.28515625" customWidth="1"/>
    <col min="227" max="227" width="1.42578125" customWidth="1"/>
    <col min="228" max="228" width="4.28515625" customWidth="1"/>
    <col min="229" max="229" width="4.7109375" customWidth="1"/>
    <col min="230" max="230" width="1.42578125" customWidth="1"/>
    <col min="231" max="231" width="4.7109375" customWidth="1"/>
    <col min="232" max="232" width="6.7109375" bestFit="1" customWidth="1"/>
    <col min="471" max="471" width="4" customWidth="1"/>
    <col min="472" max="472" width="35.28515625" bestFit="1" customWidth="1"/>
    <col min="473" max="473" width="4.28515625" customWidth="1"/>
    <col min="474" max="474" width="1.42578125" customWidth="1"/>
    <col min="475" max="476" width="4.28515625" customWidth="1"/>
    <col min="477" max="477" width="1.42578125" customWidth="1"/>
    <col min="478" max="479" width="4.28515625" customWidth="1"/>
    <col min="480" max="480" width="1.42578125" customWidth="1"/>
    <col min="481" max="482" width="4.28515625" customWidth="1"/>
    <col min="483" max="483" width="1.42578125" customWidth="1"/>
    <col min="484" max="484" width="4.28515625" customWidth="1"/>
    <col min="485" max="485" width="4.7109375" customWidth="1"/>
    <col min="486" max="486" width="1.42578125" customWidth="1"/>
    <col min="487" max="487" width="4.7109375" customWidth="1"/>
    <col min="488" max="488" width="6.7109375" bestFit="1" customWidth="1"/>
    <col min="727" max="727" width="4" customWidth="1"/>
    <col min="728" max="728" width="35.28515625" bestFit="1" customWidth="1"/>
    <col min="729" max="729" width="4.28515625" customWidth="1"/>
    <col min="730" max="730" width="1.42578125" customWidth="1"/>
    <col min="731" max="732" width="4.28515625" customWidth="1"/>
    <col min="733" max="733" width="1.42578125" customWidth="1"/>
    <col min="734" max="735" width="4.28515625" customWidth="1"/>
    <col min="736" max="736" width="1.42578125" customWidth="1"/>
    <col min="737" max="738" width="4.28515625" customWidth="1"/>
    <col min="739" max="739" width="1.42578125" customWidth="1"/>
    <col min="740" max="740" width="4.28515625" customWidth="1"/>
    <col min="741" max="741" width="4.7109375" customWidth="1"/>
    <col min="742" max="742" width="1.42578125" customWidth="1"/>
    <col min="743" max="743" width="4.7109375" customWidth="1"/>
    <col min="744" max="744" width="6.7109375" bestFit="1" customWidth="1"/>
    <col min="983" max="983" width="4" customWidth="1"/>
    <col min="984" max="984" width="35.28515625" bestFit="1" customWidth="1"/>
    <col min="985" max="985" width="4.28515625" customWidth="1"/>
    <col min="986" max="986" width="1.42578125" customWidth="1"/>
    <col min="987" max="988" width="4.28515625" customWidth="1"/>
    <col min="989" max="989" width="1.42578125" customWidth="1"/>
    <col min="990" max="991" width="4.28515625" customWidth="1"/>
    <col min="992" max="992" width="1.42578125" customWidth="1"/>
    <col min="993" max="994" width="4.28515625" customWidth="1"/>
    <col min="995" max="995" width="1.42578125" customWidth="1"/>
    <col min="996" max="996" width="4.28515625" customWidth="1"/>
    <col min="997" max="997" width="4.7109375" customWidth="1"/>
    <col min="998" max="998" width="1.42578125" customWidth="1"/>
    <col min="999" max="999" width="4.7109375" customWidth="1"/>
    <col min="1000" max="1000" width="6.7109375" bestFit="1" customWidth="1"/>
    <col min="1239" max="1239" width="4" customWidth="1"/>
    <col min="1240" max="1240" width="35.28515625" bestFit="1" customWidth="1"/>
    <col min="1241" max="1241" width="4.28515625" customWidth="1"/>
    <col min="1242" max="1242" width="1.42578125" customWidth="1"/>
    <col min="1243" max="1244" width="4.28515625" customWidth="1"/>
    <col min="1245" max="1245" width="1.42578125" customWidth="1"/>
    <col min="1246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2" width="4.28515625" customWidth="1"/>
    <col min="1253" max="1253" width="4.7109375" customWidth="1"/>
    <col min="1254" max="1254" width="1.42578125" customWidth="1"/>
    <col min="1255" max="1255" width="4.7109375" customWidth="1"/>
    <col min="1256" max="1256" width="6.7109375" bestFit="1" customWidth="1"/>
    <col min="1495" max="1495" width="4" customWidth="1"/>
    <col min="1496" max="1496" width="35.28515625" bestFit="1" customWidth="1"/>
    <col min="1497" max="1497" width="4.28515625" customWidth="1"/>
    <col min="1498" max="1498" width="1.42578125" customWidth="1"/>
    <col min="1499" max="1500" width="4.28515625" customWidth="1"/>
    <col min="1501" max="1501" width="1.42578125" customWidth="1"/>
    <col min="1502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8" width="4.28515625" customWidth="1"/>
    <col min="1509" max="1509" width="4.7109375" customWidth="1"/>
    <col min="1510" max="1510" width="1.42578125" customWidth="1"/>
    <col min="1511" max="1511" width="4.7109375" customWidth="1"/>
    <col min="1512" max="1512" width="6.7109375" bestFit="1" customWidth="1"/>
    <col min="1751" max="1751" width="4" customWidth="1"/>
    <col min="1752" max="1752" width="35.28515625" bestFit="1" customWidth="1"/>
    <col min="1753" max="1753" width="4.28515625" customWidth="1"/>
    <col min="1754" max="1754" width="1.42578125" customWidth="1"/>
    <col min="1755" max="1756" width="4.28515625" customWidth="1"/>
    <col min="1757" max="1757" width="1.42578125" customWidth="1"/>
    <col min="1758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4" width="4.28515625" customWidth="1"/>
    <col min="1765" max="1765" width="4.7109375" customWidth="1"/>
    <col min="1766" max="1766" width="1.42578125" customWidth="1"/>
    <col min="1767" max="1767" width="4.7109375" customWidth="1"/>
    <col min="1768" max="1768" width="6.7109375" bestFit="1" customWidth="1"/>
    <col min="2007" max="2007" width="4" customWidth="1"/>
    <col min="2008" max="2008" width="35.28515625" bestFit="1" customWidth="1"/>
    <col min="2009" max="2009" width="4.28515625" customWidth="1"/>
    <col min="2010" max="2010" width="1.42578125" customWidth="1"/>
    <col min="2011" max="2012" width="4.28515625" customWidth="1"/>
    <col min="2013" max="2013" width="1.42578125" customWidth="1"/>
    <col min="2014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0" width="4.28515625" customWidth="1"/>
    <col min="2021" max="2021" width="4.7109375" customWidth="1"/>
    <col min="2022" max="2022" width="1.42578125" customWidth="1"/>
    <col min="2023" max="2023" width="4.7109375" customWidth="1"/>
    <col min="2024" max="2024" width="6.7109375" bestFit="1" customWidth="1"/>
    <col min="2263" max="2263" width="4" customWidth="1"/>
    <col min="2264" max="2264" width="35.28515625" bestFit="1" customWidth="1"/>
    <col min="2265" max="2265" width="4.28515625" customWidth="1"/>
    <col min="2266" max="2266" width="1.42578125" customWidth="1"/>
    <col min="2267" max="2268" width="4.28515625" customWidth="1"/>
    <col min="2269" max="2269" width="1.42578125" customWidth="1"/>
    <col min="2270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6" width="4.28515625" customWidth="1"/>
    <col min="2277" max="2277" width="4.7109375" customWidth="1"/>
    <col min="2278" max="2278" width="1.42578125" customWidth="1"/>
    <col min="2279" max="2279" width="4.7109375" customWidth="1"/>
    <col min="2280" max="2280" width="6.7109375" bestFit="1" customWidth="1"/>
    <col min="2519" max="2519" width="4" customWidth="1"/>
    <col min="2520" max="2520" width="35.28515625" bestFit="1" customWidth="1"/>
    <col min="2521" max="2521" width="4.28515625" customWidth="1"/>
    <col min="2522" max="2522" width="1.42578125" customWidth="1"/>
    <col min="2523" max="2524" width="4.28515625" customWidth="1"/>
    <col min="2525" max="2525" width="1.42578125" customWidth="1"/>
    <col min="2526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2" width="4.28515625" customWidth="1"/>
    <col min="2533" max="2533" width="4.7109375" customWidth="1"/>
    <col min="2534" max="2534" width="1.42578125" customWidth="1"/>
    <col min="2535" max="2535" width="4.7109375" customWidth="1"/>
    <col min="2536" max="2536" width="6.7109375" bestFit="1" customWidth="1"/>
    <col min="2775" max="2775" width="4" customWidth="1"/>
    <col min="2776" max="2776" width="35.28515625" bestFit="1" customWidth="1"/>
    <col min="2777" max="2777" width="4.28515625" customWidth="1"/>
    <col min="2778" max="2778" width="1.42578125" customWidth="1"/>
    <col min="2779" max="2780" width="4.28515625" customWidth="1"/>
    <col min="2781" max="2781" width="1.42578125" customWidth="1"/>
    <col min="2782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8" width="4.28515625" customWidth="1"/>
    <col min="2789" max="2789" width="4.7109375" customWidth="1"/>
    <col min="2790" max="2790" width="1.42578125" customWidth="1"/>
    <col min="2791" max="2791" width="4.7109375" customWidth="1"/>
    <col min="2792" max="2792" width="6.7109375" bestFit="1" customWidth="1"/>
    <col min="3031" max="3031" width="4" customWidth="1"/>
    <col min="3032" max="3032" width="35.28515625" bestFit="1" customWidth="1"/>
    <col min="3033" max="3033" width="4.28515625" customWidth="1"/>
    <col min="3034" max="3034" width="1.42578125" customWidth="1"/>
    <col min="3035" max="3036" width="4.28515625" customWidth="1"/>
    <col min="3037" max="3037" width="1.42578125" customWidth="1"/>
    <col min="3038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4" width="4.28515625" customWidth="1"/>
    <col min="3045" max="3045" width="4.7109375" customWidth="1"/>
    <col min="3046" max="3046" width="1.42578125" customWidth="1"/>
    <col min="3047" max="3047" width="4.7109375" customWidth="1"/>
    <col min="3048" max="3048" width="6.7109375" bestFit="1" customWidth="1"/>
    <col min="3287" max="3287" width="4" customWidth="1"/>
    <col min="3288" max="3288" width="35.28515625" bestFit="1" customWidth="1"/>
    <col min="3289" max="3289" width="4.28515625" customWidth="1"/>
    <col min="3290" max="3290" width="1.42578125" customWidth="1"/>
    <col min="3291" max="3292" width="4.28515625" customWidth="1"/>
    <col min="3293" max="3293" width="1.42578125" customWidth="1"/>
    <col min="3294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0" width="4.28515625" customWidth="1"/>
    <col min="3301" max="3301" width="4.7109375" customWidth="1"/>
    <col min="3302" max="3302" width="1.42578125" customWidth="1"/>
    <col min="3303" max="3303" width="4.7109375" customWidth="1"/>
    <col min="3304" max="3304" width="6.7109375" bestFit="1" customWidth="1"/>
    <col min="3543" max="3543" width="4" customWidth="1"/>
    <col min="3544" max="3544" width="35.28515625" bestFit="1" customWidth="1"/>
    <col min="3545" max="3545" width="4.28515625" customWidth="1"/>
    <col min="3546" max="3546" width="1.42578125" customWidth="1"/>
    <col min="3547" max="3548" width="4.28515625" customWidth="1"/>
    <col min="3549" max="3549" width="1.42578125" customWidth="1"/>
    <col min="3550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6" width="4.28515625" customWidth="1"/>
    <col min="3557" max="3557" width="4.7109375" customWidth="1"/>
    <col min="3558" max="3558" width="1.42578125" customWidth="1"/>
    <col min="3559" max="3559" width="4.7109375" customWidth="1"/>
    <col min="3560" max="3560" width="6.7109375" bestFit="1" customWidth="1"/>
    <col min="3799" max="3799" width="4" customWidth="1"/>
    <col min="3800" max="3800" width="35.28515625" bestFit="1" customWidth="1"/>
    <col min="3801" max="3801" width="4.28515625" customWidth="1"/>
    <col min="3802" max="3802" width="1.42578125" customWidth="1"/>
    <col min="3803" max="3804" width="4.28515625" customWidth="1"/>
    <col min="3805" max="3805" width="1.42578125" customWidth="1"/>
    <col min="3806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2" width="4.28515625" customWidth="1"/>
    <col min="3813" max="3813" width="4.7109375" customWidth="1"/>
    <col min="3814" max="3814" width="1.42578125" customWidth="1"/>
    <col min="3815" max="3815" width="4.7109375" customWidth="1"/>
    <col min="3816" max="3816" width="6.7109375" bestFit="1" customWidth="1"/>
    <col min="4055" max="4055" width="4" customWidth="1"/>
    <col min="4056" max="4056" width="35.28515625" bestFit="1" customWidth="1"/>
    <col min="4057" max="4057" width="4.28515625" customWidth="1"/>
    <col min="4058" max="4058" width="1.42578125" customWidth="1"/>
    <col min="4059" max="4060" width="4.28515625" customWidth="1"/>
    <col min="4061" max="4061" width="1.42578125" customWidth="1"/>
    <col min="4062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8" width="4.28515625" customWidth="1"/>
    <col min="4069" max="4069" width="4.7109375" customWidth="1"/>
    <col min="4070" max="4070" width="1.42578125" customWidth="1"/>
    <col min="4071" max="4071" width="4.7109375" customWidth="1"/>
    <col min="4072" max="4072" width="6.7109375" bestFit="1" customWidth="1"/>
    <col min="4311" max="4311" width="4" customWidth="1"/>
    <col min="4312" max="4312" width="35.28515625" bestFit="1" customWidth="1"/>
    <col min="4313" max="4313" width="4.28515625" customWidth="1"/>
    <col min="4314" max="4314" width="1.42578125" customWidth="1"/>
    <col min="4315" max="4316" width="4.28515625" customWidth="1"/>
    <col min="4317" max="4317" width="1.42578125" customWidth="1"/>
    <col min="4318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4" width="4.28515625" customWidth="1"/>
    <col min="4325" max="4325" width="4.7109375" customWidth="1"/>
    <col min="4326" max="4326" width="1.42578125" customWidth="1"/>
    <col min="4327" max="4327" width="4.7109375" customWidth="1"/>
    <col min="4328" max="4328" width="6.7109375" bestFit="1" customWidth="1"/>
    <col min="4567" max="4567" width="4" customWidth="1"/>
    <col min="4568" max="4568" width="35.28515625" bestFit="1" customWidth="1"/>
    <col min="4569" max="4569" width="4.28515625" customWidth="1"/>
    <col min="4570" max="4570" width="1.42578125" customWidth="1"/>
    <col min="4571" max="4572" width="4.28515625" customWidth="1"/>
    <col min="4573" max="4573" width="1.42578125" customWidth="1"/>
    <col min="4574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0" width="4.28515625" customWidth="1"/>
    <col min="4581" max="4581" width="4.7109375" customWidth="1"/>
    <col min="4582" max="4582" width="1.42578125" customWidth="1"/>
    <col min="4583" max="4583" width="4.7109375" customWidth="1"/>
    <col min="4584" max="4584" width="6.7109375" bestFit="1" customWidth="1"/>
    <col min="4823" max="4823" width="4" customWidth="1"/>
    <col min="4824" max="4824" width="35.28515625" bestFit="1" customWidth="1"/>
    <col min="4825" max="4825" width="4.28515625" customWidth="1"/>
    <col min="4826" max="4826" width="1.42578125" customWidth="1"/>
    <col min="4827" max="4828" width="4.28515625" customWidth="1"/>
    <col min="4829" max="4829" width="1.42578125" customWidth="1"/>
    <col min="4830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6" width="4.28515625" customWidth="1"/>
    <col min="4837" max="4837" width="4.7109375" customWidth="1"/>
    <col min="4838" max="4838" width="1.42578125" customWidth="1"/>
    <col min="4839" max="4839" width="4.7109375" customWidth="1"/>
    <col min="4840" max="4840" width="6.7109375" bestFit="1" customWidth="1"/>
    <col min="5079" max="5079" width="4" customWidth="1"/>
    <col min="5080" max="5080" width="35.28515625" bestFit="1" customWidth="1"/>
    <col min="5081" max="5081" width="4.28515625" customWidth="1"/>
    <col min="5082" max="5082" width="1.42578125" customWidth="1"/>
    <col min="5083" max="5084" width="4.28515625" customWidth="1"/>
    <col min="5085" max="5085" width="1.42578125" customWidth="1"/>
    <col min="5086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2" width="4.28515625" customWidth="1"/>
    <col min="5093" max="5093" width="4.7109375" customWidth="1"/>
    <col min="5094" max="5094" width="1.42578125" customWidth="1"/>
    <col min="5095" max="5095" width="4.7109375" customWidth="1"/>
    <col min="5096" max="5096" width="6.7109375" bestFit="1" customWidth="1"/>
    <col min="5335" max="5335" width="4" customWidth="1"/>
    <col min="5336" max="5336" width="35.28515625" bestFit="1" customWidth="1"/>
    <col min="5337" max="5337" width="4.28515625" customWidth="1"/>
    <col min="5338" max="5338" width="1.42578125" customWidth="1"/>
    <col min="5339" max="5340" width="4.28515625" customWidth="1"/>
    <col min="5341" max="5341" width="1.42578125" customWidth="1"/>
    <col min="5342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8" width="4.28515625" customWidth="1"/>
    <col min="5349" max="5349" width="4.7109375" customWidth="1"/>
    <col min="5350" max="5350" width="1.42578125" customWidth="1"/>
    <col min="5351" max="5351" width="4.7109375" customWidth="1"/>
    <col min="5352" max="5352" width="6.7109375" bestFit="1" customWidth="1"/>
    <col min="5591" max="5591" width="4" customWidth="1"/>
    <col min="5592" max="5592" width="35.28515625" bestFit="1" customWidth="1"/>
    <col min="5593" max="5593" width="4.28515625" customWidth="1"/>
    <col min="5594" max="5594" width="1.42578125" customWidth="1"/>
    <col min="5595" max="5596" width="4.28515625" customWidth="1"/>
    <col min="5597" max="5597" width="1.42578125" customWidth="1"/>
    <col min="5598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4" width="4.28515625" customWidth="1"/>
    <col min="5605" max="5605" width="4.7109375" customWidth="1"/>
    <col min="5606" max="5606" width="1.42578125" customWidth="1"/>
    <col min="5607" max="5607" width="4.7109375" customWidth="1"/>
    <col min="5608" max="5608" width="6.7109375" bestFit="1" customWidth="1"/>
    <col min="5847" max="5847" width="4" customWidth="1"/>
    <col min="5848" max="5848" width="35.28515625" bestFit="1" customWidth="1"/>
    <col min="5849" max="5849" width="4.28515625" customWidth="1"/>
    <col min="5850" max="5850" width="1.42578125" customWidth="1"/>
    <col min="5851" max="5852" width="4.28515625" customWidth="1"/>
    <col min="5853" max="5853" width="1.42578125" customWidth="1"/>
    <col min="5854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0" width="4.28515625" customWidth="1"/>
    <col min="5861" max="5861" width="4.7109375" customWidth="1"/>
    <col min="5862" max="5862" width="1.42578125" customWidth="1"/>
    <col min="5863" max="5863" width="4.7109375" customWidth="1"/>
    <col min="5864" max="5864" width="6.7109375" bestFit="1" customWidth="1"/>
    <col min="6103" max="6103" width="4" customWidth="1"/>
    <col min="6104" max="6104" width="35.28515625" bestFit="1" customWidth="1"/>
    <col min="6105" max="6105" width="4.28515625" customWidth="1"/>
    <col min="6106" max="6106" width="1.42578125" customWidth="1"/>
    <col min="6107" max="6108" width="4.28515625" customWidth="1"/>
    <col min="6109" max="6109" width="1.42578125" customWidth="1"/>
    <col min="6110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6" width="4.28515625" customWidth="1"/>
    <col min="6117" max="6117" width="4.7109375" customWidth="1"/>
    <col min="6118" max="6118" width="1.42578125" customWidth="1"/>
    <col min="6119" max="6119" width="4.7109375" customWidth="1"/>
    <col min="6120" max="6120" width="6.7109375" bestFit="1" customWidth="1"/>
    <col min="6359" max="6359" width="4" customWidth="1"/>
    <col min="6360" max="6360" width="35.28515625" bestFit="1" customWidth="1"/>
    <col min="6361" max="6361" width="4.28515625" customWidth="1"/>
    <col min="6362" max="6362" width="1.42578125" customWidth="1"/>
    <col min="6363" max="6364" width="4.28515625" customWidth="1"/>
    <col min="6365" max="6365" width="1.42578125" customWidth="1"/>
    <col min="6366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2" width="4.28515625" customWidth="1"/>
    <col min="6373" max="6373" width="4.7109375" customWidth="1"/>
    <col min="6374" max="6374" width="1.42578125" customWidth="1"/>
    <col min="6375" max="6375" width="4.7109375" customWidth="1"/>
    <col min="6376" max="6376" width="6.7109375" bestFit="1" customWidth="1"/>
    <col min="6615" max="6615" width="4" customWidth="1"/>
    <col min="6616" max="6616" width="35.28515625" bestFit="1" customWidth="1"/>
    <col min="6617" max="6617" width="4.28515625" customWidth="1"/>
    <col min="6618" max="6618" width="1.42578125" customWidth="1"/>
    <col min="6619" max="6620" width="4.28515625" customWidth="1"/>
    <col min="6621" max="6621" width="1.42578125" customWidth="1"/>
    <col min="6622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8" width="4.28515625" customWidth="1"/>
    <col min="6629" max="6629" width="4.7109375" customWidth="1"/>
    <col min="6630" max="6630" width="1.42578125" customWidth="1"/>
    <col min="6631" max="6631" width="4.7109375" customWidth="1"/>
    <col min="6632" max="6632" width="6.7109375" bestFit="1" customWidth="1"/>
    <col min="6871" max="6871" width="4" customWidth="1"/>
    <col min="6872" max="6872" width="35.28515625" bestFit="1" customWidth="1"/>
    <col min="6873" max="6873" width="4.28515625" customWidth="1"/>
    <col min="6874" max="6874" width="1.42578125" customWidth="1"/>
    <col min="6875" max="6876" width="4.28515625" customWidth="1"/>
    <col min="6877" max="6877" width="1.42578125" customWidth="1"/>
    <col min="6878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4" width="4.28515625" customWidth="1"/>
    <col min="6885" max="6885" width="4.7109375" customWidth="1"/>
    <col min="6886" max="6886" width="1.42578125" customWidth="1"/>
    <col min="6887" max="6887" width="4.7109375" customWidth="1"/>
    <col min="6888" max="6888" width="6.7109375" bestFit="1" customWidth="1"/>
    <col min="7127" max="7127" width="4" customWidth="1"/>
    <col min="7128" max="7128" width="35.28515625" bestFit="1" customWidth="1"/>
    <col min="7129" max="7129" width="4.28515625" customWidth="1"/>
    <col min="7130" max="7130" width="1.42578125" customWidth="1"/>
    <col min="7131" max="7132" width="4.28515625" customWidth="1"/>
    <col min="7133" max="7133" width="1.42578125" customWidth="1"/>
    <col min="7134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0" width="4.28515625" customWidth="1"/>
    <col min="7141" max="7141" width="4.7109375" customWidth="1"/>
    <col min="7142" max="7142" width="1.42578125" customWidth="1"/>
    <col min="7143" max="7143" width="4.7109375" customWidth="1"/>
    <col min="7144" max="7144" width="6.7109375" bestFit="1" customWidth="1"/>
    <col min="7383" max="7383" width="4" customWidth="1"/>
    <col min="7384" max="7384" width="35.28515625" bestFit="1" customWidth="1"/>
    <col min="7385" max="7385" width="4.28515625" customWidth="1"/>
    <col min="7386" max="7386" width="1.42578125" customWidth="1"/>
    <col min="7387" max="7388" width="4.28515625" customWidth="1"/>
    <col min="7389" max="7389" width="1.42578125" customWidth="1"/>
    <col min="7390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6" width="4.28515625" customWidth="1"/>
    <col min="7397" max="7397" width="4.7109375" customWidth="1"/>
    <col min="7398" max="7398" width="1.42578125" customWidth="1"/>
    <col min="7399" max="7399" width="4.7109375" customWidth="1"/>
    <col min="7400" max="7400" width="6.7109375" bestFit="1" customWidth="1"/>
    <col min="7639" max="7639" width="4" customWidth="1"/>
    <col min="7640" max="7640" width="35.28515625" bestFit="1" customWidth="1"/>
    <col min="7641" max="7641" width="4.28515625" customWidth="1"/>
    <col min="7642" max="7642" width="1.42578125" customWidth="1"/>
    <col min="7643" max="7644" width="4.28515625" customWidth="1"/>
    <col min="7645" max="7645" width="1.42578125" customWidth="1"/>
    <col min="7646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2" width="4.28515625" customWidth="1"/>
    <col min="7653" max="7653" width="4.7109375" customWidth="1"/>
    <col min="7654" max="7654" width="1.42578125" customWidth="1"/>
    <col min="7655" max="7655" width="4.7109375" customWidth="1"/>
    <col min="7656" max="7656" width="6.7109375" bestFit="1" customWidth="1"/>
    <col min="7895" max="7895" width="4" customWidth="1"/>
    <col min="7896" max="7896" width="35.28515625" bestFit="1" customWidth="1"/>
    <col min="7897" max="7897" width="4.28515625" customWidth="1"/>
    <col min="7898" max="7898" width="1.42578125" customWidth="1"/>
    <col min="7899" max="7900" width="4.28515625" customWidth="1"/>
    <col min="7901" max="7901" width="1.42578125" customWidth="1"/>
    <col min="7902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8" width="4.28515625" customWidth="1"/>
    <col min="7909" max="7909" width="4.7109375" customWidth="1"/>
    <col min="7910" max="7910" width="1.42578125" customWidth="1"/>
    <col min="7911" max="7911" width="4.7109375" customWidth="1"/>
    <col min="7912" max="7912" width="6.7109375" bestFit="1" customWidth="1"/>
    <col min="8151" max="8151" width="4" customWidth="1"/>
    <col min="8152" max="8152" width="35.28515625" bestFit="1" customWidth="1"/>
    <col min="8153" max="8153" width="4.28515625" customWidth="1"/>
    <col min="8154" max="8154" width="1.42578125" customWidth="1"/>
    <col min="8155" max="8156" width="4.28515625" customWidth="1"/>
    <col min="8157" max="8157" width="1.42578125" customWidth="1"/>
    <col min="8158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4" width="4.28515625" customWidth="1"/>
    <col min="8165" max="8165" width="4.7109375" customWidth="1"/>
    <col min="8166" max="8166" width="1.42578125" customWidth="1"/>
    <col min="8167" max="8167" width="4.7109375" customWidth="1"/>
    <col min="8168" max="8168" width="6.7109375" bestFit="1" customWidth="1"/>
    <col min="8407" max="8407" width="4" customWidth="1"/>
    <col min="8408" max="8408" width="35.28515625" bestFit="1" customWidth="1"/>
    <col min="8409" max="8409" width="4.28515625" customWidth="1"/>
    <col min="8410" max="8410" width="1.42578125" customWidth="1"/>
    <col min="8411" max="8412" width="4.28515625" customWidth="1"/>
    <col min="8413" max="8413" width="1.42578125" customWidth="1"/>
    <col min="8414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0" width="4.28515625" customWidth="1"/>
    <col min="8421" max="8421" width="4.7109375" customWidth="1"/>
    <col min="8422" max="8422" width="1.42578125" customWidth="1"/>
    <col min="8423" max="8423" width="4.7109375" customWidth="1"/>
    <col min="8424" max="8424" width="6.7109375" bestFit="1" customWidth="1"/>
    <col min="8663" max="8663" width="4" customWidth="1"/>
    <col min="8664" max="8664" width="35.28515625" bestFit="1" customWidth="1"/>
    <col min="8665" max="8665" width="4.28515625" customWidth="1"/>
    <col min="8666" max="8666" width="1.42578125" customWidth="1"/>
    <col min="8667" max="8668" width="4.28515625" customWidth="1"/>
    <col min="8669" max="8669" width="1.42578125" customWidth="1"/>
    <col min="8670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6" width="4.28515625" customWidth="1"/>
    <col min="8677" max="8677" width="4.7109375" customWidth="1"/>
    <col min="8678" max="8678" width="1.42578125" customWidth="1"/>
    <col min="8679" max="8679" width="4.7109375" customWidth="1"/>
    <col min="8680" max="8680" width="6.7109375" bestFit="1" customWidth="1"/>
    <col min="8919" max="8919" width="4" customWidth="1"/>
    <col min="8920" max="8920" width="35.28515625" bestFit="1" customWidth="1"/>
    <col min="8921" max="8921" width="4.28515625" customWidth="1"/>
    <col min="8922" max="8922" width="1.42578125" customWidth="1"/>
    <col min="8923" max="8924" width="4.28515625" customWidth="1"/>
    <col min="8925" max="8925" width="1.42578125" customWidth="1"/>
    <col min="8926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2" width="4.28515625" customWidth="1"/>
    <col min="8933" max="8933" width="4.7109375" customWidth="1"/>
    <col min="8934" max="8934" width="1.42578125" customWidth="1"/>
    <col min="8935" max="8935" width="4.7109375" customWidth="1"/>
    <col min="8936" max="8936" width="6.7109375" bestFit="1" customWidth="1"/>
    <col min="9175" max="9175" width="4" customWidth="1"/>
    <col min="9176" max="9176" width="35.28515625" bestFit="1" customWidth="1"/>
    <col min="9177" max="9177" width="4.28515625" customWidth="1"/>
    <col min="9178" max="9178" width="1.42578125" customWidth="1"/>
    <col min="9179" max="9180" width="4.28515625" customWidth="1"/>
    <col min="9181" max="9181" width="1.42578125" customWidth="1"/>
    <col min="9182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8" width="4.28515625" customWidth="1"/>
    <col min="9189" max="9189" width="4.7109375" customWidth="1"/>
    <col min="9190" max="9190" width="1.42578125" customWidth="1"/>
    <col min="9191" max="9191" width="4.7109375" customWidth="1"/>
    <col min="9192" max="9192" width="6.7109375" bestFit="1" customWidth="1"/>
    <col min="9431" max="9431" width="4" customWidth="1"/>
    <col min="9432" max="9432" width="35.28515625" bestFit="1" customWidth="1"/>
    <col min="9433" max="9433" width="4.28515625" customWidth="1"/>
    <col min="9434" max="9434" width="1.42578125" customWidth="1"/>
    <col min="9435" max="9436" width="4.28515625" customWidth="1"/>
    <col min="9437" max="9437" width="1.42578125" customWidth="1"/>
    <col min="9438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4" width="4.28515625" customWidth="1"/>
    <col min="9445" max="9445" width="4.7109375" customWidth="1"/>
    <col min="9446" max="9446" width="1.42578125" customWidth="1"/>
    <col min="9447" max="9447" width="4.7109375" customWidth="1"/>
    <col min="9448" max="9448" width="6.7109375" bestFit="1" customWidth="1"/>
    <col min="9687" max="9687" width="4" customWidth="1"/>
    <col min="9688" max="9688" width="35.28515625" bestFit="1" customWidth="1"/>
    <col min="9689" max="9689" width="4.28515625" customWidth="1"/>
    <col min="9690" max="9690" width="1.42578125" customWidth="1"/>
    <col min="9691" max="9692" width="4.28515625" customWidth="1"/>
    <col min="9693" max="9693" width="1.42578125" customWidth="1"/>
    <col min="9694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0" width="4.28515625" customWidth="1"/>
    <col min="9701" max="9701" width="4.7109375" customWidth="1"/>
    <col min="9702" max="9702" width="1.42578125" customWidth="1"/>
    <col min="9703" max="9703" width="4.7109375" customWidth="1"/>
    <col min="9704" max="9704" width="6.7109375" bestFit="1" customWidth="1"/>
    <col min="9943" max="9943" width="4" customWidth="1"/>
    <col min="9944" max="9944" width="35.28515625" bestFit="1" customWidth="1"/>
    <col min="9945" max="9945" width="4.28515625" customWidth="1"/>
    <col min="9946" max="9946" width="1.42578125" customWidth="1"/>
    <col min="9947" max="9948" width="4.28515625" customWidth="1"/>
    <col min="9949" max="9949" width="1.42578125" customWidth="1"/>
    <col min="9950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6" width="4.28515625" customWidth="1"/>
    <col min="9957" max="9957" width="4.7109375" customWidth="1"/>
    <col min="9958" max="9958" width="1.42578125" customWidth="1"/>
    <col min="9959" max="9959" width="4.7109375" customWidth="1"/>
    <col min="9960" max="9960" width="6.7109375" bestFit="1" customWidth="1"/>
    <col min="10199" max="10199" width="4" customWidth="1"/>
    <col min="10200" max="10200" width="35.28515625" bestFit="1" customWidth="1"/>
    <col min="10201" max="10201" width="4.28515625" customWidth="1"/>
    <col min="10202" max="10202" width="1.42578125" customWidth="1"/>
    <col min="10203" max="10204" width="4.28515625" customWidth="1"/>
    <col min="10205" max="10205" width="1.42578125" customWidth="1"/>
    <col min="10206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2" width="4.28515625" customWidth="1"/>
    <col min="10213" max="10213" width="4.7109375" customWidth="1"/>
    <col min="10214" max="10214" width="1.42578125" customWidth="1"/>
    <col min="10215" max="10215" width="4.7109375" customWidth="1"/>
    <col min="10216" max="10216" width="6.7109375" bestFit="1" customWidth="1"/>
    <col min="10455" max="10455" width="4" customWidth="1"/>
    <col min="10456" max="10456" width="35.28515625" bestFit="1" customWidth="1"/>
    <col min="10457" max="10457" width="4.28515625" customWidth="1"/>
    <col min="10458" max="10458" width="1.42578125" customWidth="1"/>
    <col min="10459" max="10460" width="4.28515625" customWidth="1"/>
    <col min="10461" max="10461" width="1.42578125" customWidth="1"/>
    <col min="10462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8" width="4.28515625" customWidth="1"/>
    <col min="10469" max="10469" width="4.7109375" customWidth="1"/>
    <col min="10470" max="10470" width="1.42578125" customWidth="1"/>
    <col min="10471" max="10471" width="4.7109375" customWidth="1"/>
    <col min="10472" max="10472" width="6.7109375" bestFit="1" customWidth="1"/>
    <col min="10711" max="10711" width="4" customWidth="1"/>
    <col min="10712" max="10712" width="35.28515625" bestFit="1" customWidth="1"/>
    <col min="10713" max="10713" width="4.28515625" customWidth="1"/>
    <col min="10714" max="10714" width="1.42578125" customWidth="1"/>
    <col min="10715" max="10716" width="4.28515625" customWidth="1"/>
    <col min="10717" max="10717" width="1.42578125" customWidth="1"/>
    <col min="10718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4" width="4.28515625" customWidth="1"/>
    <col min="10725" max="10725" width="4.7109375" customWidth="1"/>
    <col min="10726" max="10726" width="1.42578125" customWidth="1"/>
    <col min="10727" max="10727" width="4.7109375" customWidth="1"/>
    <col min="10728" max="10728" width="6.7109375" bestFit="1" customWidth="1"/>
    <col min="10967" max="10967" width="4" customWidth="1"/>
    <col min="10968" max="10968" width="35.28515625" bestFit="1" customWidth="1"/>
    <col min="10969" max="10969" width="4.28515625" customWidth="1"/>
    <col min="10970" max="10970" width="1.42578125" customWidth="1"/>
    <col min="10971" max="10972" width="4.28515625" customWidth="1"/>
    <col min="10973" max="10973" width="1.42578125" customWidth="1"/>
    <col min="10974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0" width="4.28515625" customWidth="1"/>
    <col min="10981" max="10981" width="4.7109375" customWidth="1"/>
    <col min="10982" max="10982" width="1.42578125" customWidth="1"/>
    <col min="10983" max="10983" width="4.7109375" customWidth="1"/>
    <col min="10984" max="10984" width="6.7109375" bestFit="1" customWidth="1"/>
    <col min="11223" max="11223" width="4" customWidth="1"/>
    <col min="11224" max="11224" width="35.28515625" bestFit="1" customWidth="1"/>
    <col min="11225" max="11225" width="4.28515625" customWidth="1"/>
    <col min="11226" max="11226" width="1.42578125" customWidth="1"/>
    <col min="11227" max="11228" width="4.28515625" customWidth="1"/>
    <col min="11229" max="11229" width="1.42578125" customWidth="1"/>
    <col min="11230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6" width="4.28515625" customWidth="1"/>
    <col min="11237" max="11237" width="4.7109375" customWidth="1"/>
    <col min="11238" max="11238" width="1.42578125" customWidth="1"/>
    <col min="11239" max="11239" width="4.7109375" customWidth="1"/>
    <col min="11240" max="11240" width="6.7109375" bestFit="1" customWidth="1"/>
    <col min="11479" max="11479" width="4" customWidth="1"/>
    <col min="11480" max="11480" width="35.28515625" bestFit="1" customWidth="1"/>
    <col min="11481" max="11481" width="4.28515625" customWidth="1"/>
    <col min="11482" max="11482" width="1.42578125" customWidth="1"/>
    <col min="11483" max="11484" width="4.28515625" customWidth="1"/>
    <col min="11485" max="11485" width="1.42578125" customWidth="1"/>
    <col min="11486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2" width="4.28515625" customWidth="1"/>
    <col min="11493" max="11493" width="4.7109375" customWidth="1"/>
    <col min="11494" max="11494" width="1.42578125" customWidth="1"/>
    <col min="11495" max="11495" width="4.7109375" customWidth="1"/>
    <col min="11496" max="11496" width="6.7109375" bestFit="1" customWidth="1"/>
    <col min="11735" max="11735" width="4" customWidth="1"/>
    <col min="11736" max="11736" width="35.28515625" bestFit="1" customWidth="1"/>
    <col min="11737" max="11737" width="4.28515625" customWidth="1"/>
    <col min="11738" max="11738" width="1.42578125" customWidth="1"/>
    <col min="11739" max="11740" width="4.28515625" customWidth="1"/>
    <col min="11741" max="11741" width="1.42578125" customWidth="1"/>
    <col min="11742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8" width="4.28515625" customWidth="1"/>
    <col min="11749" max="11749" width="4.7109375" customWidth="1"/>
    <col min="11750" max="11750" width="1.42578125" customWidth="1"/>
    <col min="11751" max="11751" width="4.7109375" customWidth="1"/>
    <col min="11752" max="11752" width="6.7109375" bestFit="1" customWidth="1"/>
    <col min="11991" max="11991" width="4" customWidth="1"/>
    <col min="11992" max="11992" width="35.28515625" bestFit="1" customWidth="1"/>
    <col min="11993" max="11993" width="4.28515625" customWidth="1"/>
    <col min="11994" max="11994" width="1.42578125" customWidth="1"/>
    <col min="11995" max="11996" width="4.28515625" customWidth="1"/>
    <col min="11997" max="11997" width="1.42578125" customWidth="1"/>
    <col min="11998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4" width="4.28515625" customWidth="1"/>
    <col min="12005" max="12005" width="4.7109375" customWidth="1"/>
    <col min="12006" max="12006" width="1.42578125" customWidth="1"/>
    <col min="12007" max="12007" width="4.7109375" customWidth="1"/>
    <col min="12008" max="12008" width="6.7109375" bestFit="1" customWidth="1"/>
    <col min="12247" max="12247" width="4" customWidth="1"/>
    <col min="12248" max="12248" width="35.28515625" bestFit="1" customWidth="1"/>
    <col min="12249" max="12249" width="4.28515625" customWidth="1"/>
    <col min="12250" max="12250" width="1.42578125" customWidth="1"/>
    <col min="12251" max="12252" width="4.28515625" customWidth="1"/>
    <col min="12253" max="12253" width="1.42578125" customWidth="1"/>
    <col min="12254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0" width="4.28515625" customWidth="1"/>
    <col min="12261" max="12261" width="4.7109375" customWidth="1"/>
    <col min="12262" max="12262" width="1.42578125" customWidth="1"/>
    <col min="12263" max="12263" width="4.7109375" customWidth="1"/>
    <col min="12264" max="12264" width="6.7109375" bestFit="1" customWidth="1"/>
    <col min="12503" max="12503" width="4" customWidth="1"/>
    <col min="12504" max="12504" width="35.28515625" bestFit="1" customWidth="1"/>
    <col min="12505" max="12505" width="4.28515625" customWidth="1"/>
    <col min="12506" max="12506" width="1.42578125" customWidth="1"/>
    <col min="12507" max="12508" width="4.28515625" customWidth="1"/>
    <col min="12509" max="12509" width="1.42578125" customWidth="1"/>
    <col min="12510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6" width="4.28515625" customWidth="1"/>
    <col min="12517" max="12517" width="4.7109375" customWidth="1"/>
    <col min="12518" max="12518" width="1.42578125" customWidth="1"/>
    <col min="12519" max="12519" width="4.7109375" customWidth="1"/>
    <col min="12520" max="12520" width="6.7109375" bestFit="1" customWidth="1"/>
    <col min="12759" max="12759" width="4" customWidth="1"/>
    <col min="12760" max="12760" width="35.28515625" bestFit="1" customWidth="1"/>
    <col min="12761" max="12761" width="4.28515625" customWidth="1"/>
    <col min="12762" max="12762" width="1.42578125" customWidth="1"/>
    <col min="12763" max="12764" width="4.28515625" customWidth="1"/>
    <col min="12765" max="12765" width="1.42578125" customWidth="1"/>
    <col min="12766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2" width="4.28515625" customWidth="1"/>
    <col min="12773" max="12773" width="4.7109375" customWidth="1"/>
    <col min="12774" max="12774" width="1.42578125" customWidth="1"/>
    <col min="12775" max="12775" width="4.7109375" customWidth="1"/>
    <col min="12776" max="12776" width="6.7109375" bestFit="1" customWidth="1"/>
    <col min="13015" max="13015" width="4" customWidth="1"/>
    <col min="13016" max="13016" width="35.28515625" bestFit="1" customWidth="1"/>
    <col min="13017" max="13017" width="4.28515625" customWidth="1"/>
    <col min="13018" max="13018" width="1.42578125" customWidth="1"/>
    <col min="13019" max="13020" width="4.28515625" customWidth="1"/>
    <col min="13021" max="13021" width="1.42578125" customWidth="1"/>
    <col min="13022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8" width="4.28515625" customWidth="1"/>
    <col min="13029" max="13029" width="4.7109375" customWidth="1"/>
    <col min="13030" max="13030" width="1.42578125" customWidth="1"/>
    <col min="13031" max="13031" width="4.7109375" customWidth="1"/>
    <col min="13032" max="13032" width="6.7109375" bestFit="1" customWidth="1"/>
    <col min="13271" max="13271" width="4" customWidth="1"/>
    <col min="13272" max="13272" width="35.28515625" bestFit="1" customWidth="1"/>
    <col min="13273" max="13273" width="4.28515625" customWidth="1"/>
    <col min="13274" max="13274" width="1.42578125" customWidth="1"/>
    <col min="13275" max="13276" width="4.28515625" customWidth="1"/>
    <col min="13277" max="13277" width="1.42578125" customWidth="1"/>
    <col min="13278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4" width="4.28515625" customWidth="1"/>
    <col min="13285" max="13285" width="4.7109375" customWidth="1"/>
    <col min="13286" max="13286" width="1.42578125" customWidth="1"/>
    <col min="13287" max="13287" width="4.7109375" customWidth="1"/>
    <col min="13288" max="13288" width="6.7109375" bestFit="1" customWidth="1"/>
    <col min="13527" max="13527" width="4" customWidth="1"/>
    <col min="13528" max="13528" width="35.28515625" bestFit="1" customWidth="1"/>
    <col min="13529" max="13529" width="4.28515625" customWidth="1"/>
    <col min="13530" max="13530" width="1.42578125" customWidth="1"/>
    <col min="13531" max="13532" width="4.28515625" customWidth="1"/>
    <col min="13533" max="13533" width="1.42578125" customWidth="1"/>
    <col min="13534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0" width="4.28515625" customWidth="1"/>
    <col min="13541" max="13541" width="4.7109375" customWidth="1"/>
    <col min="13542" max="13542" width="1.42578125" customWidth="1"/>
    <col min="13543" max="13543" width="4.7109375" customWidth="1"/>
    <col min="13544" max="13544" width="6.7109375" bestFit="1" customWidth="1"/>
    <col min="13783" max="13783" width="4" customWidth="1"/>
    <col min="13784" max="13784" width="35.28515625" bestFit="1" customWidth="1"/>
    <col min="13785" max="13785" width="4.28515625" customWidth="1"/>
    <col min="13786" max="13786" width="1.42578125" customWidth="1"/>
    <col min="13787" max="13788" width="4.28515625" customWidth="1"/>
    <col min="13789" max="13789" width="1.42578125" customWidth="1"/>
    <col min="13790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6" width="4.28515625" customWidth="1"/>
    <col min="13797" max="13797" width="4.7109375" customWidth="1"/>
    <col min="13798" max="13798" width="1.42578125" customWidth="1"/>
    <col min="13799" max="13799" width="4.7109375" customWidth="1"/>
    <col min="13800" max="13800" width="6.7109375" bestFit="1" customWidth="1"/>
    <col min="14039" max="14039" width="4" customWidth="1"/>
    <col min="14040" max="14040" width="35.28515625" bestFit="1" customWidth="1"/>
    <col min="14041" max="14041" width="4.28515625" customWidth="1"/>
    <col min="14042" max="14042" width="1.42578125" customWidth="1"/>
    <col min="14043" max="14044" width="4.28515625" customWidth="1"/>
    <col min="14045" max="14045" width="1.42578125" customWidth="1"/>
    <col min="14046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2" width="4.28515625" customWidth="1"/>
    <col min="14053" max="14053" width="4.7109375" customWidth="1"/>
    <col min="14054" max="14054" width="1.42578125" customWidth="1"/>
    <col min="14055" max="14055" width="4.7109375" customWidth="1"/>
    <col min="14056" max="14056" width="6.7109375" bestFit="1" customWidth="1"/>
    <col min="14295" max="14295" width="4" customWidth="1"/>
    <col min="14296" max="14296" width="35.28515625" bestFit="1" customWidth="1"/>
    <col min="14297" max="14297" width="4.28515625" customWidth="1"/>
    <col min="14298" max="14298" width="1.42578125" customWidth="1"/>
    <col min="14299" max="14300" width="4.28515625" customWidth="1"/>
    <col min="14301" max="14301" width="1.42578125" customWidth="1"/>
    <col min="14302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8" width="4.28515625" customWidth="1"/>
    <col min="14309" max="14309" width="4.7109375" customWidth="1"/>
    <col min="14310" max="14310" width="1.42578125" customWidth="1"/>
    <col min="14311" max="14311" width="4.7109375" customWidth="1"/>
    <col min="14312" max="14312" width="6.7109375" bestFit="1" customWidth="1"/>
    <col min="14551" max="14551" width="4" customWidth="1"/>
    <col min="14552" max="14552" width="35.28515625" bestFit="1" customWidth="1"/>
    <col min="14553" max="14553" width="4.28515625" customWidth="1"/>
    <col min="14554" max="14554" width="1.42578125" customWidth="1"/>
    <col min="14555" max="14556" width="4.28515625" customWidth="1"/>
    <col min="14557" max="14557" width="1.42578125" customWidth="1"/>
    <col min="14558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4" width="4.28515625" customWidth="1"/>
    <col min="14565" max="14565" width="4.7109375" customWidth="1"/>
    <col min="14566" max="14566" width="1.42578125" customWidth="1"/>
    <col min="14567" max="14567" width="4.7109375" customWidth="1"/>
    <col min="14568" max="14568" width="6.7109375" bestFit="1" customWidth="1"/>
    <col min="14807" max="14807" width="4" customWidth="1"/>
    <col min="14808" max="14808" width="35.28515625" bestFit="1" customWidth="1"/>
    <col min="14809" max="14809" width="4.28515625" customWidth="1"/>
    <col min="14810" max="14810" width="1.42578125" customWidth="1"/>
    <col min="14811" max="14812" width="4.28515625" customWidth="1"/>
    <col min="14813" max="14813" width="1.42578125" customWidth="1"/>
    <col min="14814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0" width="4.28515625" customWidth="1"/>
    <col min="14821" max="14821" width="4.7109375" customWidth="1"/>
    <col min="14822" max="14822" width="1.42578125" customWidth="1"/>
    <col min="14823" max="14823" width="4.7109375" customWidth="1"/>
    <col min="14824" max="14824" width="6.7109375" bestFit="1" customWidth="1"/>
    <col min="15063" max="15063" width="4" customWidth="1"/>
    <col min="15064" max="15064" width="35.28515625" bestFit="1" customWidth="1"/>
    <col min="15065" max="15065" width="4.28515625" customWidth="1"/>
    <col min="15066" max="15066" width="1.42578125" customWidth="1"/>
    <col min="15067" max="15068" width="4.28515625" customWidth="1"/>
    <col min="15069" max="15069" width="1.42578125" customWidth="1"/>
    <col min="15070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6" width="4.28515625" customWidth="1"/>
    <col min="15077" max="15077" width="4.7109375" customWidth="1"/>
    <col min="15078" max="15078" width="1.42578125" customWidth="1"/>
    <col min="15079" max="15079" width="4.7109375" customWidth="1"/>
    <col min="15080" max="15080" width="6.7109375" bestFit="1" customWidth="1"/>
    <col min="15319" max="15319" width="4" customWidth="1"/>
    <col min="15320" max="15320" width="35.28515625" bestFit="1" customWidth="1"/>
    <col min="15321" max="15321" width="4.28515625" customWidth="1"/>
    <col min="15322" max="15322" width="1.42578125" customWidth="1"/>
    <col min="15323" max="15324" width="4.28515625" customWidth="1"/>
    <col min="15325" max="15325" width="1.42578125" customWidth="1"/>
    <col min="15326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2" width="4.28515625" customWidth="1"/>
    <col min="15333" max="15333" width="4.7109375" customWidth="1"/>
    <col min="15334" max="15334" width="1.42578125" customWidth="1"/>
    <col min="15335" max="15335" width="4.7109375" customWidth="1"/>
    <col min="15336" max="15336" width="6.7109375" bestFit="1" customWidth="1"/>
    <col min="15575" max="15575" width="4" customWidth="1"/>
    <col min="15576" max="15576" width="35.28515625" bestFit="1" customWidth="1"/>
    <col min="15577" max="15577" width="4.28515625" customWidth="1"/>
    <col min="15578" max="15578" width="1.42578125" customWidth="1"/>
    <col min="15579" max="15580" width="4.28515625" customWidth="1"/>
    <col min="15581" max="15581" width="1.42578125" customWidth="1"/>
    <col min="15582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8" width="4.28515625" customWidth="1"/>
    <col min="15589" max="15589" width="4.7109375" customWidth="1"/>
    <col min="15590" max="15590" width="1.42578125" customWidth="1"/>
    <col min="15591" max="15591" width="4.7109375" customWidth="1"/>
    <col min="15592" max="15592" width="6.7109375" bestFit="1" customWidth="1"/>
    <col min="15831" max="15831" width="4" customWidth="1"/>
    <col min="15832" max="15832" width="35.28515625" bestFit="1" customWidth="1"/>
    <col min="15833" max="15833" width="4.28515625" customWidth="1"/>
    <col min="15834" max="15834" width="1.42578125" customWidth="1"/>
    <col min="15835" max="15836" width="4.28515625" customWidth="1"/>
    <col min="15837" max="15837" width="1.42578125" customWidth="1"/>
    <col min="15838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4" width="4.28515625" customWidth="1"/>
    <col min="15845" max="15845" width="4.7109375" customWidth="1"/>
    <col min="15846" max="15846" width="1.42578125" customWidth="1"/>
    <col min="15847" max="15847" width="4.7109375" customWidth="1"/>
    <col min="15848" max="15848" width="6.7109375" bestFit="1" customWidth="1"/>
    <col min="16087" max="16087" width="4" customWidth="1"/>
    <col min="16088" max="16088" width="35.28515625" bestFit="1" customWidth="1"/>
    <col min="16089" max="16089" width="4.28515625" customWidth="1"/>
    <col min="16090" max="16090" width="1.42578125" customWidth="1"/>
    <col min="16091" max="16092" width="4.28515625" customWidth="1"/>
    <col min="16093" max="16093" width="1.42578125" customWidth="1"/>
    <col min="16094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0" width="4.28515625" customWidth="1"/>
    <col min="16101" max="16101" width="4.7109375" customWidth="1"/>
    <col min="16102" max="16102" width="1.42578125" customWidth="1"/>
    <col min="16103" max="16103" width="4.7109375" customWidth="1"/>
    <col min="16104" max="16104" width="6.7109375" bestFit="1" customWidth="1"/>
  </cols>
  <sheetData>
    <row r="1" spans="1:21" ht="15.75" thickBot="1" x14ac:dyDescent="0.3"/>
    <row r="2" spans="1:21" ht="14.45" customHeight="1" x14ac:dyDescent="0.25">
      <c r="A2" s="349" t="str">
        <f>'Nasazení do skupin'!B2</f>
        <v xml:space="preserve">PČNS mladších žáků trojice 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348"/>
    </row>
    <row r="3" spans="1:21" ht="15" customHeight="1" thickBot="1" x14ac:dyDescent="0.3">
      <c r="A3" s="300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2"/>
    </row>
    <row r="4" spans="1:21" ht="32.25" customHeight="1" thickBot="1" x14ac:dyDescent="0.3">
      <c r="A4" s="402" t="s">
        <v>8</v>
      </c>
      <c r="B4" s="403"/>
      <c r="C4" s="303" t="str">
        <f>'Nasazení do skupin'!B3</f>
        <v>Bystřice nad Pernštejnem 28.10.2019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5"/>
    </row>
    <row r="5" spans="1:21" ht="14.45" customHeight="1" x14ac:dyDescent="0.25">
      <c r="A5" s="324"/>
      <c r="B5" s="325"/>
      <c r="C5" s="297">
        <v>1</v>
      </c>
      <c r="D5" s="297"/>
      <c r="E5" s="348"/>
      <c r="F5" s="349">
        <v>2</v>
      </c>
      <c r="G5" s="297"/>
      <c r="H5" s="348"/>
      <c r="I5" s="349">
        <v>3</v>
      </c>
      <c r="J5" s="297"/>
      <c r="K5" s="348"/>
      <c r="L5" s="349">
        <v>4</v>
      </c>
      <c r="M5" s="297"/>
      <c r="N5" s="348"/>
      <c r="O5" s="349">
        <v>5</v>
      </c>
      <c r="P5" s="297"/>
      <c r="Q5" s="348"/>
      <c r="R5" s="385" t="s">
        <v>1</v>
      </c>
      <c r="S5" s="386"/>
      <c r="T5" s="387"/>
      <c r="U5" s="201" t="s">
        <v>2</v>
      </c>
    </row>
    <row r="6" spans="1:21" ht="15" customHeight="1" thickBot="1" x14ac:dyDescent="0.3">
      <c r="A6" s="326"/>
      <c r="B6" s="327"/>
      <c r="C6" s="328"/>
      <c r="D6" s="328"/>
      <c r="E6" s="329"/>
      <c r="F6" s="300"/>
      <c r="G6" s="301"/>
      <c r="H6" s="302"/>
      <c r="I6" s="300"/>
      <c r="J6" s="301"/>
      <c r="K6" s="302"/>
      <c r="L6" s="300"/>
      <c r="M6" s="301"/>
      <c r="N6" s="302"/>
      <c r="O6" s="300"/>
      <c r="P6" s="301"/>
      <c r="Q6" s="302"/>
      <c r="R6" s="309" t="s">
        <v>3</v>
      </c>
      <c r="S6" s="310"/>
      <c r="T6" s="311"/>
      <c r="U6" s="200" t="s">
        <v>4</v>
      </c>
    </row>
    <row r="7" spans="1:21" ht="15" customHeight="1" x14ac:dyDescent="0.25">
      <c r="A7" s="370">
        <v>1</v>
      </c>
      <c r="B7" s="345" t="str">
        <f>'Nasazení do skupin'!B5</f>
        <v>MNK Modřice A</v>
      </c>
      <c r="C7" s="400"/>
      <c r="D7" s="331"/>
      <c r="E7" s="401"/>
      <c r="F7" s="356">
        <f>E11</f>
        <v>2</v>
      </c>
      <c r="G7" s="358" t="s">
        <v>5</v>
      </c>
      <c r="H7" s="368">
        <f>C11</f>
        <v>0</v>
      </c>
      <c r="I7" s="356">
        <f>O33</f>
        <v>2</v>
      </c>
      <c r="J7" s="358" t="s">
        <v>5</v>
      </c>
      <c r="K7" s="368">
        <f>Q33</f>
        <v>0</v>
      </c>
      <c r="L7" s="356">
        <f>O37</f>
        <v>2</v>
      </c>
      <c r="M7" s="358" t="s">
        <v>5</v>
      </c>
      <c r="N7" s="368">
        <f>Q37</f>
        <v>0</v>
      </c>
      <c r="O7" s="356">
        <f>E23</f>
        <v>2</v>
      </c>
      <c r="P7" s="358" t="s">
        <v>5</v>
      </c>
      <c r="Q7" s="368">
        <f>C23</f>
        <v>0</v>
      </c>
      <c r="R7" s="374">
        <f>F7+I7+L7+O7</f>
        <v>8</v>
      </c>
      <c r="S7" s="388" t="s">
        <v>5</v>
      </c>
      <c r="T7" s="390">
        <f>H7+K7+N7+Q7</f>
        <v>0</v>
      </c>
      <c r="U7" s="392">
        <v>8</v>
      </c>
    </row>
    <row r="8" spans="1:21" ht="15.75" customHeight="1" thickBot="1" x14ac:dyDescent="0.3">
      <c r="A8" s="287"/>
      <c r="B8" s="346"/>
      <c r="C8" s="333"/>
      <c r="D8" s="334"/>
      <c r="E8" s="335"/>
      <c r="F8" s="357"/>
      <c r="G8" s="359"/>
      <c r="H8" s="369"/>
      <c r="I8" s="357"/>
      <c r="J8" s="359"/>
      <c r="K8" s="369"/>
      <c r="L8" s="357"/>
      <c r="M8" s="359"/>
      <c r="N8" s="369"/>
      <c r="O8" s="357"/>
      <c r="P8" s="359"/>
      <c r="Q8" s="369"/>
      <c r="R8" s="375"/>
      <c r="S8" s="389"/>
      <c r="T8" s="391"/>
      <c r="U8" s="393"/>
    </row>
    <row r="9" spans="1:21" ht="15" customHeight="1" x14ac:dyDescent="0.25">
      <c r="A9" s="287"/>
      <c r="B9" s="346"/>
      <c r="C9" s="333"/>
      <c r="D9" s="334"/>
      <c r="E9" s="335"/>
      <c r="F9" s="360">
        <f>E13</f>
        <v>20</v>
      </c>
      <c r="G9" s="362" t="s">
        <v>5</v>
      </c>
      <c r="H9" s="364">
        <f>C13</f>
        <v>6</v>
      </c>
      <c r="I9" s="360">
        <f>O34</f>
        <v>20</v>
      </c>
      <c r="J9" s="362" t="s">
        <v>5</v>
      </c>
      <c r="K9" s="364">
        <f>Q34</f>
        <v>9</v>
      </c>
      <c r="L9" s="360">
        <f>O38</f>
        <v>20</v>
      </c>
      <c r="M9" s="362" t="s">
        <v>5</v>
      </c>
      <c r="N9" s="364">
        <f>Q38</f>
        <v>7</v>
      </c>
      <c r="O9" s="360">
        <f>E25</f>
        <v>20</v>
      </c>
      <c r="P9" s="362" t="s">
        <v>5</v>
      </c>
      <c r="Q9" s="364">
        <f>C25</f>
        <v>6</v>
      </c>
      <c r="R9" s="381">
        <f>F9+I9+L9+O9</f>
        <v>80</v>
      </c>
      <c r="S9" s="394" t="s">
        <v>5</v>
      </c>
      <c r="T9" s="396">
        <f>H9+K9+N9+Q9</f>
        <v>28</v>
      </c>
      <c r="U9" s="398" t="s">
        <v>35</v>
      </c>
    </row>
    <row r="10" spans="1:21" ht="15.75" customHeight="1" thickBot="1" x14ac:dyDescent="0.3">
      <c r="A10" s="288"/>
      <c r="B10" s="347"/>
      <c r="C10" s="336"/>
      <c r="D10" s="337"/>
      <c r="E10" s="338"/>
      <c r="F10" s="360"/>
      <c r="G10" s="362"/>
      <c r="H10" s="364"/>
      <c r="I10" s="361"/>
      <c r="J10" s="363"/>
      <c r="K10" s="367"/>
      <c r="L10" s="361"/>
      <c r="M10" s="363"/>
      <c r="N10" s="367"/>
      <c r="O10" s="361"/>
      <c r="P10" s="363"/>
      <c r="Q10" s="367"/>
      <c r="R10" s="382"/>
      <c r="S10" s="395"/>
      <c r="T10" s="397"/>
      <c r="U10" s="399"/>
    </row>
    <row r="11" spans="1:21" ht="15" customHeight="1" x14ac:dyDescent="0.25">
      <c r="A11" s="370">
        <v>2</v>
      </c>
      <c r="B11" s="345" t="str">
        <f>'Nasazení do skupin'!B6</f>
        <v xml:space="preserve">TJ Peklo </v>
      </c>
      <c r="C11" s="356">
        <f>O47</f>
        <v>0</v>
      </c>
      <c r="D11" s="358" t="s">
        <v>5</v>
      </c>
      <c r="E11" s="358">
        <f>Q47</f>
        <v>2</v>
      </c>
      <c r="F11" s="365" t="s">
        <v>94</v>
      </c>
      <c r="G11" s="278"/>
      <c r="H11" s="366"/>
      <c r="I11" s="358">
        <f>H15</f>
        <v>0</v>
      </c>
      <c r="J11" s="358" t="s">
        <v>5</v>
      </c>
      <c r="K11" s="368">
        <f>F15</f>
        <v>2</v>
      </c>
      <c r="L11" s="356">
        <f>O41</f>
        <v>2</v>
      </c>
      <c r="M11" s="358" t="s">
        <v>5</v>
      </c>
      <c r="N11" s="368">
        <f>Q41</f>
        <v>0</v>
      </c>
      <c r="O11" s="356">
        <f>H23</f>
        <v>2</v>
      </c>
      <c r="P11" s="358" t="s">
        <v>5</v>
      </c>
      <c r="Q11" s="368">
        <f>F23</f>
        <v>0</v>
      </c>
      <c r="R11" s="374">
        <f>C11+I11+L11+O11</f>
        <v>4</v>
      </c>
      <c r="S11" s="388" t="s">
        <v>5</v>
      </c>
      <c r="T11" s="390">
        <f>E11+K11+N11+Q11</f>
        <v>4</v>
      </c>
      <c r="U11" s="392">
        <v>4</v>
      </c>
    </row>
    <row r="12" spans="1:21" ht="15.75" customHeight="1" thickBot="1" x14ac:dyDescent="0.3">
      <c r="A12" s="287"/>
      <c r="B12" s="346"/>
      <c r="C12" s="357"/>
      <c r="D12" s="359"/>
      <c r="E12" s="359"/>
      <c r="F12" s="280"/>
      <c r="G12" s="281"/>
      <c r="H12" s="282"/>
      <c r="I12" s="359"/>
      <c r="J12" s="359"/>
      <c r="K12" s="369"/>
      <c r="L12" s="357"/>
      <c r="M12" s="359"/>
      <c r="N12" s="369"/>
      <c r="O12" s="357"/>
      <c r="P12" s="359"/>
      <c r="Q12" s="369"/>
      <c r="R12" s="375"/>
      <c r="S12" s="389"/>
      <c r="T12" s="391"/>
      <c r="U12" s="393"/>
    </row>
    <row r="13" spans="1:21" ht="15" customHeight="1" x14ac:dyDescent="0.25">
      <c r="A13" s="287"/>
      <c r="B13" s="346"/>
      <c r="C13" s="360">
        <f>O48</f>
        <v>6</v>
      </c>
      <c r="D13" s="362" t="s">
        <v>5</v>
      </c>
      <c r="E13" s="362">
        <f>Q48</f>
        <v>20</v>
      </c>
      <c r="F13" s="280"/>
      <c r="G13" s="281"/>
      <c r="H13" s="282"/>
      <c r="I13" s="362">
        <f>H17</f>
        <v>14</v>
      </c>
      <c r="J13" s="362" t="s">
        <v>5</v>
      </c>
      <c r="K13" s="364">
        <f>F17</f>
        <v>20</v>
      </c>
      <c r="L13" s="360">
        <f>O42</f>
        <v>20</v>
      </c>
      <c r="M13" s="362" t="s">
        <v>5</v>
      </c>
      <c r="N13" s="364">
        <f>Q42</f>
        <v>11</v>
      </c>
      <c r="O13" s="360">
        <f>H25</f>
        <v>20</v>
      </c>
      <c r="P13" s="362" t="s">
        <v>5</v>
      </c>
      <c r="Q13" s="364">
        <f>F25</f>
        <v>16</v>
      </c>
      <c r="R13" s="381">
        <f>C13+I13+L13+O13</f>
        <v>60</v>
      </c>
      <c r="S13" s="394" t="s">
        <v>5</v>
      </c>
      <c r="T13" s="396">
        <f>E13+K13+N13+Q13</f>
        <v>67</v>
      </c>
      <c r="U13" s="398" t="s">
        <v>37</v>
      </c>
    </row>
    <row r="14" spans="1:21" ht="15.75" customHeight="1" thickBot="1" x14ac:dyDescent="0.3">
      <c r="A14" s="288"/>
      <c r="B14" s="347"/>
      <c r="C14" s="361"/>
      <c r="D14" s="363"/>
      <c r="E14" s="363"/>
      <c r="F14" s="283"/>
      <c r="G14" s="284"/>
      <c r="H14" s="285"/>
      <c r="I14" s="362"/>
      <c r="J14" s="362"/>
      <c r="K14" s="364"/>
      <c r="L14" s="361"/>
      <c r="M14" s="363"/>
      <c r="N14" s="367"/>
      <c r="O14" s="361"/>
      <c r="P14" s="363"/>
      <c r="Q14" s="367"/>
      <c r="R14" s="382"/>
      <c r="S14" s="395"/>
      <c r="T14" s="397"/>
      <c r="U14" s="399"/>
    </row>
    <row r="15" spans="1:21" ht="15" customHeight="1" x14ac:dyDescent="0.25">
      <c r="A15" s="370">
        <v>3</v>
      </c>
      <c r="B15" s="345" t="str">
        <f>'Nasazení do skupin'!B7</f>
        <v>UNITOP SKP Žďár nad Sázavou B</v>
      </c>
      <c r="C15" s="356">
        <f>K7</f>
        <v>0</v>
      </c>
      <c r="D15" s="358" t="s">
        <v>5</v>
      </c>
      <c r="E15" s="368">
        <f>I7</f>
        <v>2</v>
      </c>
      <c r="F15" s="371">
        <f>O29</f>
        <v>2</v>
      </c>
      <c r="G15" s="376" t="s">
        <v>5</v>
      </c>
      <c r="H15" s="376">
        <f>Q29</f>
        <v>0</v>
      </c>
      <c r="I15" s="383"/>
      <c r="J15" s="269"/>
      <c r="K15" s="384"/>
      <c r="L15" s="372">
        <f>K19</f>
        <v>2</v>
      </c>
      <c r="M15" s="372" t="s">
        <v>5</v>
      </c>
      <c r="N15" s="350">
        <f>I19</f>
        <v>0</v>
      </c>
      <c r="O15" s="372">
        <f>O39</f>
        <v>2</v>
      </c>
      <c r="P15" s="372" t="s">
        <v>5</v>
      </c>
      <c r="Q15" s="350">
        <f>Q39</f>
        <v>0</v>
      </c>
      <c r="R15" s="374">
        <f>C15+F15+L15+O15</f>
        <v>6</v>
      </c>
      <c r="S15" s="388" t="s">
        <v>5</v>
      </c>
      <c r="T15" s="390">
        <f>H15+E15+N15+Q15</f>
        <v>2</v>
      </c>
      <c r="U15" s="392">
        <v>6</v>
      </c>
    </row>
    <row r="16" spans="1:21" ht="15.75" customHeight="1" thickBot="1" x14ac:dyDescent="0.3">
      <c r="A16" s="287"/>
      <c r="B16" s="346"/>
      <c r="C16" s="357"/>
      <c r="D16" s="359"/>
      <c r="E16" s="369"/>
      <c r="F16" s="357"/>
      <c r="G16" s="359"/>
      <c r="H16" s="359"/>
      <c r="I16" s="271"/>
      <c r="J16" s="272"/>
      <c r="K16" s="273"/>
      <c r="L16" s="373"/>
      <c r="M16" s="373"/>
      <c r="N16" s="351"/>
      <c r="O16" s="373"/>
      <c r="P16" s="373"/>
      <c r="Q16" s="351"/>
      <c r="R16" s="375"/>
      <c r="S16" s="389"/>
      <c r="T16" s="391"/>
      <c r="U16" s="393"/>
    </row>
    <row r="17" spans="1:26" ht="15" customHeight="1" x14ac:dyDescent="0.25">
      <c r="A17" s="287"/>
      <c r="B17" s="346"/>
      <c r="C17" s="360">
        <f>K9</f>
        <v>9</v>
      </c>
      <c r="D17" s="362" t="s">
        <v>5</v>
      </c>
      <c r="E17" s="364">
        <f>I9</f>
        <v>20</v>
      </c>
      <c r="F17" s="360">
        <f>O30</f>
        <v>20</v>
      </c>
      <c r="G17" s="362" t="s">
        <v>5</v>
      </c>
      <c r="H17" s="362">
        <f>Q30</f>
        <v>14</v>
      </c>
      <c r="I17" s="271"/>
      <c r="J17" s="272"/>
      <c r="K17" s="273"/>
      <c r="L17" s="352">
        <f>K21</f>
        <v>20</v>
      </c>
      <c r="M17" s="352" t="s">
        <v>5</v>
      </c>
      <c r="N17" s="354">
        <f>I21</f>
        <v>13</v>
      </c>
      <c r="O17" s="352">
        <f>O40</f>
        <v>20</v>
      </c>
      <c r="P17" s="352" t="s">
        <v>5</v>
      </c>
      <c r="Q17" s="354">
        <f>Q40</f>
        <v>8</v>
      </c>
      <c r="R17" s="381">
        <f>F17+C17+L17+O17</f>
        <v>69</v>
      </c>
      <c r="S17" s="394" t="s">
        <v>5</v>
      </c>
      <c r="T17" s="396">
        <f>H17+E17+N17+Q17</f>
        <v>55</v>
      </c>
      <c r="U17" s="398" t="s">
        <v>36</v>
      </c>
    </row>
    <row r="18" spans="1:26" ht="15.75" customHeight="1" thickBot="1" x14ac:dyDescent="0.3">
      <c r="A18" s="288"/>
      <c r="B18" s="347"/>
      <c r="C18" s="361"/>
      <c r="D18" s="363"/>
      <c r="E18" s="367"/>
      <c r="F18" s="361"/>
      <c r="G18" s="363"/>
      <c r="H18" s="363"/>
      <c r="I18" s="274"/>
      <c r="J18" s="275"/>
      <c r="K18" s="276"/>
      <c r="L18" s="353"/>
      <c r="M18" s="353"/>
      <c r="N18" s="355"/>
      <c r="O18" s="353"/>
      <c r="P18" s="353"/>
      <c r="Q18" s="355"/>
      <c r="R18" s="382"/>
      <c r="S18" s="395"/>
      <c r="T18" s="397"/>
      <c r="U18" s="399"/>
    </row>
    <row r="19" spans="1:26" ht="15" customHeight="1" x14ac:dyDescent="0.25">
      <c r="A19" s="370">
        <v>4</v>
      </c>
      <c r="B19" s="345" t="str">
        <f>'Nasazení do skupin'!B8</f>
        <v>TJ Sokol Holice A</v>
      </c>
      <c r="C19" s="356">
        <f>N7</f>
        <v>0</v>
      </c>
      <c r="D19" s="358" t="s">
        <v>5</v>
      </c>
      <c r="E19" s="368">
        <f>L7</f>
        <v>2</v>
      </c>
      <c r="F19" s="356">
        <f>N11</f>
        <v>0</v>
      </c>
      <c r="G19" s="358" t="s">
        <v>5</v>
      </c>
      <c r="H19" s="368">
        <f>L11</f>
        <v>2</v>
      </c>
      <c r="I19" s="371">
        <f>O45</f>
        <v>0</v>
      </c>
      <c r="J19" s="376" t="s">
        <v>5</v>
      </c>
      <c r="K19" s="376">
        <f>Q45</f>
        <v>2</v>
      </c>
      <c r="L19" s="379">
        <v>2019</v>
      </c>
      <c r="M19" s="257"/>
      <c r="N19" s="380"/>
      <c r="O19" s="372">
        <f>O31</f>
        <v>1</v>
      </c>
      <c r="P19" s="372" t="s">
        <v>5</v>
      </c>
      <c r="Q19" s="350">
        <f>Q31</f>
        <v>1</v>
      </c>
      <c r="R19" s="374">
        <f>F19+I19+C19+O19</f>
        <v>1</v>
      </c>
      <c r="S19" s="388" t="s">
        <v>5</v>
      </c>
      <c r="T19" s="390">
        <f>H19+K19+E19+Q19</f>
        <v>7</v>
      </c>
      <c r="U19" s="392">
        <v>1</v>
      </c>
    </row>
    <row r="20" spans="1:26" ht="15.75" customHeight="1" thickBot="1" x14ac:dyDescent="0.3">
      <c r="A20" s="287"/>
      <c r="B20" s="346"/>
      <c r="C20" s="357"/>
      <c r="D20" s="359"/>
      <c r="E20" s="369"/>
      <c r="F20" s="357"/>
      <c r="G20" s="359"/>
      <c r="H20" s="369"/>
      <c r="I20" s="357"/>
      <c r="J20" s="359"/>
      <c r="K20" s="359"/>
      <c r="L20" s="259"/>
      <c r="M20" s="260"/>
      <c r="N20" s="261"/>
      <c r="O20" s="373"/>
      <c r="P20" s="373"/>
      <c r="Q20" s="351"/>
      <c r="R20" s="375"/>
      <c r="S20" s="389"/>
      <c r="T20" s="391"/>
      <c r="U20" s="393"/>
    </row>
    <row r="21" spans="1:26" ht="15" customHeight="1" x14ac:dyDescent="0.25">
      <c r="A21" s="287"/>
      <c r="B21" s="346"/>
      <c r="C21" s="360">
        <f>N9</f>
        <v>7</v>
      </c>
      <c r="D21" s="362" t="s">
        <v>5</v>
      </c>
      <c r="E21" s="364">
        <f>L9</f>
        <v>20</v>
      </c>
      <c r="F21" s="360">
        <f>N13</f>
        <v>11</v>
      </c>
      <c r="G21" s="362" t="s">
        <v>5</v>
      </c>
      <c r="H21" s="364">
        <f>L13</f>
        <v>20</v>
      </c>
      <c r="I21" s="360">
        <f>O46</f>
        <v>13</v>
      </c>
      <c r="J21" s="362" t="s">
        <v>5</v>
      </c>
      <c r="K21" s="362">
        <f>Q46</f>
        <v>20</v>
      </c>
      <c r="L21" s="259"/>
      <c r="M21" s="260"/>
      <c r="N21" s="261"/>
      <c r="O21" s="352">
        <f>O32</f>
        <v>19</v>
      </c>
      <c r="P21" s="352" t="s">
        <v>5</v>
      </c>
      <c r="Q21" s="354">
        <f>Q32</f>
        <v>18</v>
      </c>
      <c r="R21" s="381">
        <f>F21+I21+C21+O21</f>
        <v>50</v>
      </c>
      <c r="S21" s="394" t="s">
        <v>5</v>
      </c>
      <c r="T21" s="396">
        <f>H21+K21+E21+Q21</f>
        <v>78</v>
      </c>
      <c r="U21" s="398" t="s">
        <v>102</v>
      </c>
    </row>
    <row r="22" spans="1:26" ht="15.75" customHeight="1" thickBot="1" x14ac:dyDescent="0.3">
      <c r="A22" s="288"/>
      <c r="B22" s="347"/>
      <c r="C22" s="361"/>
      <c r="D22" s="363"/>
      <c r="E22" s="367"/>
      <c r="F22" s="361"/>
      <c r="G22" s="363"/>
      <c r="H22" s="367"/>
      <c r="I22" s="361"/>
      <c r="J22" s="363"/>
      <c r="K22" s="363"/>
      <c r="L22" s="262"/>
      <c r="M22" s="263"/>
      <c r="N22" s="264"/>
      <c r="O22" s="353"/>
      <c r="P22" s="353"/>
      <c r="Q22" s="355"/>
      <c r="R22" s="382"/>
      <c r="S22" s="395"/>
      <c r="T22" s="397"/>
      <c r="U22" s="399"/>
    </row>
    <row r="23" spans="1:26" ht="15.75" customHeight="1" x14ac:dyDescent="0.25">
      <c r="A23" s="370">
        <v>5</v>
      </c>
      <c r="B23" s="345" t="str">
        <f>'Nasazení do skupin'!B9</f>
        <v>Sokol Dolní Počernice </v>
      </c>
      <c r="C23" s="356">
        <f>O43</f>
        <v>0</v>
      </c>
      <c r="D23" s="358" t="s">
        <v>5</v>
      </c>
      <c r="E23" s="368">
        <f>Q43</f>
        <v>2</v>
      </c>
      <c r="F23" s="356">
        <f>O35</f>
        <v>0</v>
      </c>
      <c r="G23" s="358" t="s">
        <v>5</v>
      </c>
      <c r="H23" s="368">
        <f>Q35</f>
        <v>2</v>
      </c>
      <c r="I23" s="356">
        <f>Q15</f>
        <v>0</v>
      </c>
      <c r="J23" s="358" t="s">
        <v>5</v>
      </c>
      <c r="K23" s="368">
        <f>O15</f>
        <v>2</v>
      </c>
      <c r="L23" s="356">
        <f>Q19</f>
        <v>1</v>
      </c>
      <c r="M23" s="358" t="s">
        <v>5</v>
      </c>
      <c r="N23" s="368">
        <f>O19</f>
        <v>1</v>
      </c>
      <c r="O23" s="379"/>
      <c r="P23" s="257"/>
      <c r="Q23" s="380"/>
      <c r="R23" s="374">
        <f>F23+I23+L23+C23</f>
        <v>1</v>
      </c>
      <c r="S23" s="388" t="s">
        <v>5</v>
      </c>
      <c r="T23" s="390">
        <f>H23+K23+N23+E23</f>
        <v>7</v>
      </c>
      <c r="U23" s="392">
        <v>1</v>
      </c>
    </row>
    <row r="24" spans="1:26" ht="15.75" customHeight="1" thickBot="1" x14ac:dyDescent="0.3">
      <c r="A24" s="287"/>
      <c r="B24" s="346"/>
      <c r="C24" s="357"/>
      <c r="D24" s="359"/>
      <c r="E24" s="369"/>
      <c r="F24" s="357"/>
      <c r="G24" s="359"/>
      <c r="H24" s="369"/>
      <c r="I24" s="357"/>
      <c r="J24" s="359"/>
      <c r="K24" s="369"/>
      <c r="L24" s="357"/>
      <c r="M24" s="359"/>
      <c r="N24" s="369"/>
      <c r="O24" s="259"/>
      <c r="P24" s="260"/>
      <c r="Q24" s="261"/>
      <c r="R24" s="375"/>
      <c r="S24" s="389"/>
      <c r="T24" s="391"/>
      <c r="U24" s="393"/>
    </row>
    <row r="25" spans="1:26" ht="15.75" customHeight="1" x14ac:dyDescent="0.25">
      <c r="A25" s="287"/>
      <c r="B25" s="346"/>
      <c r="C25" s="360">
        <f>O44</f>
        <v>6</v>
      </c>
      <c r="D25" s="362" t="s">
        <v>5</v>
      </c>
      <c r="E25" s="364">
        <f>Q44</f>
        <v>20</v>
      </c>
      <c r="F25" s="360">
        <f>O36</f>
        <v>16</v>
      </c>
      <c r="G25" s="362" t="s">
        <v>5</v>
      </c>
      <c r="H25" s="364">
        <f>Q36</f>
        <v>20</v>
      </c>
      <c r="I25" s="360">
        <f>Q17</f>
        <v>8</v>
      </c>
      <c r="J25" s="362" t="s">
        <v>5</v>
      </c>
      <c r="K25" s="364">
        <f>O17</f>
        <v>20</v>
      </c>
      <c r="L25" s="360">
        <f>Q21</f>
        <v>18</v>
      </c>
      <c r="M25" s="362" t="s">
        <v>5</v>
      </c>
      <c r="N25" s="364">
        <f>O21</f>
        <v>19</v>
      </c>
      <c r="O25" s="259"/>
      <c r="P25" s="260"/>
      <c r="Q25" s="261"/>
      <c r="R25" s="381">
        <f>F25+I25+L25+C25</f>
        <v>48</v>
      </c>
      <c r="S25" s="394" t="s">
        <v>5</v>
      </c>
      <c r="T25" s="396">
        <f>H25+K25+N25+E25</f>
        <v>79</v>
      </c>
      <c r="U25" s="398" t="s">
        <v>103</v>
      </c>
    </row>
    <row r="26" spans="1:26" ht="15.75" customHeight="1" thickBot="1" x14ac:dyDescent="0.3">
      <c r="A26" s="288"/>
      <c r="B26" s="347"/>
      <c r="C26" s="361"/>
      <c r="D26" s="363"/>
      <c r="E26" s="367"/>
      <c r="F26" s="361"/>
      <c r="G26" s="363"/>
      <c r="H26" s="367"/>
      <c r="I26" s="361"/>
      <c r="J26" s="363"/>
      <c r="K26" s="367"/>
      <c r="L26" s="361"/>
      <c r="M26" s="363"/>
      <c r="N26" s="367"/>
      <c r="O26" s="262"/>
      <c r="P26" s="263"/>
      <c r="Q26" s="264"/>
      <c r="R26" s="382"/>
      <c r="S26" s="395"/>
      <c r="T26" s="397"/>
      <c r="U26" s="399"/>
    </row>
    <row r="28" spans="1:26" ht="24.95" customHeight="1" x14ac:dyDescent="0.35">
      <c r="A28" s="404" t="s">
        <v>11</v>
      </c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6"/>
      <c r="S28" s="140"/>
      <c r="T28" s="164"/>
      <c r="U28" s="164"/>
    </row>
    <row r="29" spans="1:26" ht="15" customHeight="1" x14ac:dyDescent="0.25">
      <c r="A29" s="408">
        <v>1</v>
      </c>
      <c r="B29" s="377" t="str">
        <f>B15</f>
        <v>UNITOP SKP Žďár nad Sázavou B</v>
      </c>
      <c r="C29" s="377"/>
      <c r="D29" s="377" t="s">
        <v>5</v>
      </c>
      <c r="E29" s="377" t="str">
        <f>B11</f>
        <v xml:space="preserve">TJ Peklo </v>
      </c>
      <c r="F29" s="377"/>
      <c r="G29" s="377"/>
      <c r="H29" s="377"/>
      <c r="I29" s="377"/>
      <c r="J29" s="377"/>
      <c r="K29" s="377"/>
      <c r="L29" s="377"/>
      <c r="M29" s="377"/>
      <c r="N29" s="377"/>
      <c r="O29" s="141">
        <v>2</v>
      </c>
      <c r="P29" s="142" t="s">
        <v>5</v>
      </c>
      <c r="Q29" s="142">
        <v>0</v>
      </c>
      <c r="R29" s="139" t="s">
        <v>10</v>
      </c>
      <c r="S29" s="138"/>
      <c r="T29" s="40"/>
      <c r="U29" s="41"/>
      <c r="V29" s="3"/>
    </row>
    <row r="30" spans="1:26" ht="15" customHeight="1" x14ac:dyDescent="0.25">
      <c r="A30" s="407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143">
        <v>20</v>
      </c>
      <c r="P30" s="144" t="s">
        <v>5</v>
      </c>
      <c r="Q30" s="136">
        <v>14</v>
      </c>
      <c r="R30" s="6" t="s">
        <v>9</v>
      </c>
      <c r="S30" s="138"/>
      <c r="T30" s="38"/>
      <c r="U30" s="41"/>
      <c r="V30" s="3"/>
      <c r="W30" t="s">
        <v>101</v>
      </c>
      <c r="Z30" t="s">
        <v>101</v>
      </c>
    </row>
    <row r="31" spans="1:26" ht="15" customHeight="1" x14ac:dyDescent="0.25">
      <c r="A31" s="407">
        <v>2</v>
      </c>
      <c r="B31" s="378" t="str">
        <f>B19</f>
        <v>TJ Sokol Holice A</v>
      </c>
      <c r="C31" s="378"/>
      <c r="D31" s="378" t="s">
        <v>5</v>
      </c>
      <c r="E31" s="378" t="str">
        <f>B23</f>
        <v>Sokol Dolní Počernice </v>
      </c>
      <c r="F31" s="378"/>
      <c r="G31" s="378"/>
      <c r="H31" s="378"/>
      <c r="I31" s="378"/>
      <c r="J31" s="378"/>
      <c r="K31" s="378"/>
      <c r="L31" s="378"/>
      <c r="M31" s="378"/>
      <c r="N31" s="378"/>
      <c r="O31" s="145">
        <v>1</v>
      </c>
      <c r="P31" s="144" t="s">
        <v>5</v>
      </c>
      <c r="Q31" s="144">
        <v>1</v>
      </c>
      <c r="R31" s="6" t="s">
        <v>10</v>
      </c>
      <c r="S31" s="138"/>
      <c r="T31" s="40"/>
      <c r="U31" s="41"/>
    </row>
    <row r="32" spans="1:26" ht="15" customHeight="1" x14ac:dyDescent="0.25">
      <c r="A32" s="407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143">
        <v>19</v>
      </c>
      <c r="P32" s="144" t="s">
        <v>5</v>
      </c>
      <c r="Q32" s="136">
        <v>18</v>
      </c>
      <c r="R32" s="6" t="s">
        <v>9</v>
      </c>
      <c r="S32" s="138"/>
      <c r="T32" s="38"/>
      <c r="U32" s="41"/>
    </row>
    <row r="33" spans="1:24" ht="15" customHeight="1" x14ac:dyDescent="0.25">
      <c r="A33" s="407">
        <v>3</v>
      </c>
      <c r="B33" s="378" t="str">
        <f>B7</f>
        <v>MNK Modřice A</v>
      </c>
      <c r="C33" s="378"/>
      <c r="D33" s="378" t="s">
        <v>5</v>
      </c>
      <c r="E33" s="378" t="str">
        <f>B15</f>
        <v>UNITOP SKP Žďár nad Sázavou B</v>
      </c>
      <c r="F33" s="378"/>
      <c r="G33" s="378"/>
      <c r="H33" s="378"/>
      <c r="I33" s="378"/>
      <c r="J33" s="378"/>
      <c r="K33" s="378"/>
      <c r="L33" s="378"/>
      <c r="M33" s="378"/>
      <c r="N33" s="378"/>
      <c r="O33" s="145">
        <v>2</v>
      </c>
      <c r="P33" s="144" t="s">
        <v>5</v>
      </c>
      <c r="Q33" s="144">
        <v>0</v>
      </c>
      <c r="R33" s="6" t="s">
        <v>10</v>
      </c>
      <c r="S33" s="138"/>
      <c r="T33" s="40"/>
      <c r="U33" s="41"/>
    </row>
    <row r="34" spans="1:24" ht="15" customHeight="1" x14ac:dyDescent="0.25">
      <c r="A34" s="407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143">
        <v>20</v>
      </c>
      <c r="P34" s="144" t="s">
        <v>5</v>
      </c>
      <c r="Q34" s="136">
        <v>9</v>
      </c>
      <c r="R34" s="6" t="s">
        <v>9</v>
      </c>
      <c r="S34" s="138"/>
      <c r="T34" s="38"/>
      <c r="U34" s="41"/>
    </row>
    <row r="35" spans="1:24" ht="15" customHeight="1" x14ac:dyDescent="0.25">
      <c r="A35" s="407">
        <v>4</v>
      </c>
      <c r="B35" s="378" t="str">
        <f>B23</f>
        <v>Sokol Dolní Počernice </v>
      </c>
      <c r="C35" s="378"/>
      <c r="D35" s="378" t="s">
        <v>5</v>
      </c>
      <c r="E35" s="378" t="str">
        <f>B11</f>
        <v xml:space="preserve">TJ Peklo </v>
      </c>
      <c r="F35" s="378"/>
      <c r="G35" s="378"/>
      <c r="H35" s="378"/>
      <c r="I35" s="378"/>
      <c r="J35" s="378"/>
      <c r="K35" s="378"/>
      <c r="L35" s="378"/>
      <c r="M35" s="378"/>
      <c r="N35" s="378"/>
      <c r="O35" s="145">
        <v>0</v>
      </c>
      <c r="P35" s="144" t="s">
        <v>5</v>
      </c>
      <c r="Q35" s="144">
        <v>2</v>
      </c>
      <c r="R35" s="6" t="s">
        <v>10</v>
      </c>
      <c r="S35" s="138"/>
      <c r="T35" s="40"/>
      <c r="U35" s="41"/>
    </row>
    <row r="36" spans="1:24" ht="15" customHeight="1" x14ac:dyDescent="0.25">
      <c r="A36" s="407"/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143">
        <v>16</v>
      </c>
      <c r="P36" s="144" t="s">
        <v>5</v>
      </c>
      <c r="Q36" s="136">
        <v>20</v>
      </c>
      <c r="R36" s="6" t="s">
        <v>9</v>
      </c>
      <c r="S36" s="138"/>
      <c r="T36" s="38"/>
      <c r="U36" s="41"/>
    </row>
    <row r="37" spans="1:24" ht="15" customHeight="1" x14ac:dyDescent="0.25">
      <c r="A37" s="407">
        <v>5</v>
      </c>
      <c r="B37" s="378" t="str">
        <f>B7</f>
        <v>MNK Modřice A</v>
      </c>
      <c r="C37" s="378"/>
      <c r="D37" s="378" t="s">
        <v>5</v>
      </c>
      <c r="E37" s="378" t="str">
        <f>B19</f>
        <v>TJ Sokol Holice A</v>
      </c>
      <c r="F37" s="378"/>
      <c r="G37" s="378"/>
      <c r="H37" s="378"/>
      <c r="I37" s="378"/>
      <c r="J37" s="378"/>
      <c r="K37" s="378"/>
      <c r="L37" s="378"/>
      <c r="M37" s="378"/>
      <c r="N37" s="378"/>
      <c r="O37" s="145">
        <v>2</v>
      </c>
      <c r="P37" s="144" t="s">
        <v>5</v>
      </c>
      <c r="Q37" s="144">
        <v>0</v>
      </c>
      <c r="R37" s="6" t="s">
        <v>10</v>
      </c>
      <c r="S37" s="138"/>
      <c r="T37" s="40"/>
      <c r="U37" s="41"/>
    </row>
    <row r="38" spans="1:24" ht="15" customHeight="1" x14ac:dyDescent="0.25">
      <c r="A38" s="407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143">
        <v>20</v>
      </c>
      <c r="P38" s="144" t="s">
        <v>5</v>
      </c>
      <c r="Q38" s="136">
        <v>7</v>
      </c>
      <c r="R38" s="6" t="s">
        <v>9</v>
      </c>
      <c r="S38" s="138"/>
      <c r="T38" s="38" t="s">
        <v>101</v>
      </c>
      <c r="U38" s="41"/>
    </row>
    <row r="39" spans="1:24" ht="15" customHeight="1" x14ac:dyDescent="0.25">
      <c r="A39" s="407">
        <v>6</v>
      </c>
      <c r="B39" s="378" t="str">
        <f>B15</f>
        <v>UNITOP SKP Žďár nad Sázavou B</v>
      </c>
      <c r="C39" s="378"/>
      <c r="D39" s="378" t="s">
        <v>5</v>
      </c>
      <c r="E39" s="378" t="str">
        <f>B23</f>
        <v>Sokol Dolní Počernice </v>
      </c>
      <c r="F39" s="378"/>
      <c r="G39" s="378"/>
      <c r="H39" s="378"/>
      <c r="I39" s="378"/>
      <c r="J39" s="378"/>
      <c r="K39" s="378"/>
      <c r="L39" s="378"/>
      <c r="M39" s="378"/>
      <c r="N39" s="378"/>
      <c r="O39" s="145">
        <v>2</v>
      </c>
      <c r="P39" s="144" t="s">
        <v>5</v>
      </c>
      <c r="Q39" s="144">
        <v>0</v>
      </c>
      <c r="R39" s="6" t="s">
        <v>10</v>
      </c>
      <c r="S39" s="138"/>
      <c r="T39" s="40"/>
      <c r="U39" s="41"/>
    </row>
    <row r="40" spans="1:24" ht="15" customHeight="1" x14ac:dyDescent="0.25">
      <c r="A40" s="407"/>
      <c r="B40" s="378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143">
        <v>20</v>
      </c>
      <c r="P40" s="144" t="s">
        <v>5</v>
      </c>
      <c r="Q40" s="136">
        <v>8</v>
      </c>
      <c r="R40" s="6" t="s">
        <v>9</v>
      </c>
      <c r="S40" s="138"/>
      <c r="T40" s="38"/>
      <c r="U40" s="41"/>
    </row>
    <row r="41" spans="1:24" ht="15.75" x14ac:dyDescent="0.25">
      <c r="A41" s="407">
        <v>7</v>
      </c>
      <c r="B41" s="378" t="str">
        <f>B11</f>
        <v xml:space="preserve">TJ Peklo </v>
      </c>
      <c r="C41" s="378"/>
      <c r="D41" s="378" t="s">
        <v>5</v>
      </c>
      <c r="E41" s="378" t="str">
        <f>B19</f>
        <v>TJ Sokol Holice A</v>
      </c>
      <c r="F41" s="378"/>
      <c r="G41" s="378"/>
      <c r="H41" s="378"/>
      <c r="I41" s="378"/>
      <c r="J41" s="378"/>
      <c r="K41" s="378"/>
      <c r="L41" s="378"/>
      <c r="M41" s="378"/>
      <c r="N41" s="378"/>
      <c r="O41" s="145">
        <v>2</v>
      </c>
      <c r="P41" s="144" t="s">
        <v>5</v>
      </c>
      <c r="Q41" s="144">
        <v>0</v>
      </c>
      <c r="R41" s="6" t="s">
        <v>10</v>
      </c>
      <c r="S41" s="138"/>
      <c r="T41" s="40"/>
      <c r="U41" s="41"/>
    </row>
    <row r="42" spans="1:24" ht="15.75" x14ac:dyDescent="0.25">
      <c r="A42" s="407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143">
        <v>20</v>
      </c>
      <c r="P42" s="144" t="s">
        <v>5</v>
      </c>
      <c r="Q42" s="136">
        <v>11</v>
      </c>
      <c r="R42" s="6" t="s">
        <v>9</v>
      </c>
      <c r="S42" s="138"/>
      <c r="T42" s="38"/>
      <c r="U42" s="41"/>
    </row>
    <row r="43" spans="1:24" ht="14.45" customHeight="1" x14ac:dyDescent="0.25">
      <c r="A43" s="407">
        <v>8</v>
      </c>
      <c r="B43" s="378" t="str">
        <f>B23</f>
        <v>Sokol Dolní Počernice </v>
      </c>
      <c r="C43" s="378"/>
      <c r="D43" s="378" t="s">
        <v>5</v>
      </c>
      <c r="E43" s="378" t="str">
        <f>B7</f>
        <v>MNK Modřice A</v>
      </c>
      <c r="F43" s="378"/>
      <c r="G43" s="378"/>
      <c r="H43" s="378"/>
      <c r="I43" s="378"/>
      <c r="J43" s="378"/>
      <c r="K43" s="378"/>
      <c r="L43" s="378"/>
      <c r="M43" s="378"/>
      <c r="N43" s="378"/>
      <c r="O43" s="145">
        <v>0</v>
      </c>
      <c r="P43" s="144" t="s">
        <v>5</v>
      </c>
      <c r="Q43" s="144">
        <v>2</v>
      </c>
      <c r="R43" s="6" t="s">
        <v>10</v>
      </c>
      <c r="S43" s="138"/>
      <c r="T43" s="40"/>
      <c r="U43" s="41"/>
    </row>
    <row r="44" spans="1:24" ht="14.45" customHeight="1" x14ac:dyDescent="0.25">
      <c r="A44" s="407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143">
        <v>6</v>
      </c>
      <c r="P44" s="144" t="s">
        <v>5</v>
      </c>
      <c r="Q44" s="136">
        <v>20</v>
      </c>
      <c r="R44" s="6" t="s">
        <v>9</v>
      </c>
      <c r="S44" s="138"/>
      <c r="T44" s="38" t="s">
        <v>101</v>
      </c>
      <c r="U44" s="41"/>
      <c r="X44" t="s">
        <v>101</v>
      </c>
    </row>
    <row r="45" spans="1:24" ht="15.75" x14ac:dyDescent="0.25">
      <c r="A45" s="407">
        <v>9</v>
      </c>
      <c r="B45" s="378" t="str">
        <f>B19</f>
        <v>TJ Sokol Holice A</v>
      </c>
      <c r="C45" s="378"/>
      <c r="D45" s="378" t="s">
        <v>5</v>
      </c>
      <c r="E45" s="378" t="str">
        <f>B15</f>
        <v>UNITOP SKP Žďár nad Sázavou B</v>
      </c>
      <c r="F45" s="378"/>
      <c r="G45" s="378"/>
      <c r="H45" s="378"/>
      <c r="I45" s="378"/>
      <c r="J45" s="378"/>
      <c r="K45" s="378"/>
      <c r="L45" s="378"/>
      <c r="M45" s="378"/>
      <c r="N45" s="378"/>
      <c r="O45" s="145">
        <v>0</v>
      </c>
      <c r="P45" s="144" t="s">
        <v>5</v>
      </c>
      <c r="Q45" s="144">
        <v>2</v>
      </c>
      <c r="R45" s="6" t="s">
        <v>10</v>
      </c>
      <c r="S45" s="138"/>
      <c r="T45" s="40"/>
      <c r="U45" s="41"/>
    </row>
    <row r="46" spans="1:24" ht="15.75" x14ac:dyDescent="0.25">
      <c r="A46" s="407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143">
        <v>13</v>
      </c>
      <c r="P46" s="144" t="s">
        <v>5</v>
      </c>
      <c r="Q46" s="136">
        <v>20</v>
      </c>
      <c r="R46" s="6" t="s">
        <v>9</v>
      </c>
      <c r="S46" s="138"/>
      <c r="T46" s="38"/>
      <c r="U46" s="41"/>
    </row>
    <row r="47" spans="1:24" ht="15.75" x14ac:dyDescent="0.25">
      <c r="A47" s="407">
        <v>10</v>
      </c>
      <c r="B47" s="378" t="str">
        <f>B11</f>
        <v xml:space="preserve">TJ Peklo </v>
      </c>
      <c r="C47" s="378"/>
      <c r="D47" s="378" t="s">
        <v>5</v>
      </c>
      <c r="E47" s="378" t="str">
        <f>B7</f>
        <v>MNK Modřice A</v>
      </c>
      <c r="F47" s="378"/>
      <c r="G47" s="378"/>
      <c r="H47" s="378"/>
      <c r="I47" s="378"/>
      <c r="J47" s="378"/>
      <c r="K47" s="378"/>
      <c r="L47" s="378"/>
      <c r="M47" s="378"/>
      <c r="N47" s="378"/>
      <c r="O47" s="44">
        <v>0</v>
      </c>
      <c r="P47" s="45" t="s">
        <v>5</v>
      </c>
      <c r="Q47" s="45">
        <v>2</v>
      </c>
      <c r="R47" s="6" t="s">
        <v>10</v>
      </c>
      <c r="S47" s="138"/>
      <c r="T47" s="40"/>
      <c r="U47" s="41"/>
    </row>
    <row r="48" spans="1:24" ht="15.75" x14ac:dyDescent="0.25">
      <c r="A48" s="407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43">
        <v>6</v>
      </c>
      <c r="P48" s="45" t="s">
        <v>5</v>
      </c>
      <c r="Q48" s="33">
        <v>20</v>
      </c>
      <c r="R48" s="6" t="s">
        <v>9</v>
      </c>
      <c r="S48" s="138"/>
      <c r="T48" s="38"/>
      <c r="U48" s="41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A29:A30"/>
    <mergeCell ref="B29:C30"/>
    <mergeCell ref="D29:D30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D25:D2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A19:A22"/>
    <mergeCell ref="C19:C20"/>
    <mergeCell ref="D19:D20"/>
    <mergeCell ref="E19:E20"/>
    <mergeCell ref="F19:F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H19:H20"/>
    <mergeCell ref="Q21:Q22"/>
    <mergeCell ref="O21:O22"/>
    <mergeCell ref="P21:P22"/>
    <mergeCell ref="K19:K20"/>
    <mergeCell ref="I21:I22"/>
    <mergeCell ref="J21:J22"/>
    <mergeCell ref="K21:K22"/>
    <mergeCell ref="R13:R14"/>
    <mergeCell ref="A15:A18"/>
    <mergeCell ref="E29:N30"/>
    <mergeCell ref="C21:C22"/>
    <mergeCell ref="D21:D22"/>
    <mergeCell ref="E21:E22"/>
    <mergeCell ref="F21:F22"/>
    <mergeCell ref="G21:G22"/>
    <mergeCell ref="H21:H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L19:N22"/>
    <mergeCell ref="I19:I20"/>
    <mergeCell ref="J19:J20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H7:H8"/>
    <mergeCell ref="F9:F10"/>
    <mergeCell ref="G9:G10"/>
    <mergeCell ref="H9:H10"/>
    <mergeCell ref="I9:I10"/>
    <mergeCell ref="O7:O8"/>
    <mergeCell ref="C15:C16"/>
    <mergeCell ref="D15:D16"/>
    <mergeCell ref="E15:E16"/>
    <mergeCell ref="F15:F16"/>
    <mergeCell ref="O15:O16"/>
    <mergeCell ref="P7:P8"/>
    <mergeCell ref="O9:O10"/>
    <mergeCell ref="L9:L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X92"/>
  <sheetViews>
    <sheetView showGridLines="0" zoomScaleNormal="100" workbookViewId="0">
      <selection activeCell="B7" sqref="B7:B26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24" width="2.7109375" customWidth="1"/>
    <col min="25" max="25" width="3" bestFit="1" customWidth="1"/>
    <col min="26" max="36" width="2.7109375" customWidth="1"/>
    <col min="37" max="37" width="3" bestFit="1" customWidth="1"/>
    <col min="38" max="48" width="2.7109375" customWidth="1"/>
    <col min="49" max="49" width="3" bestFit="1" customWidth="1"/>
    <col min="50" max="50" width="2.7109375" customWidth="1"/>
    <col min="253" max="253" width="4" customWidth="1"/>
    <col min="254" max="254" width="35.28515625" bestFit="1" customWidth="1"/>
    <col min="255" max="255" width="4.28515625" customWidth="1"/>
    <col min="256" max="256" width="1.42578125" customWidth="1"/>
    <col min="257" max="258" width="4.28515625" customWidth="1"/>
    <col min="259" max="259" width="1.42578125" customWidth="1"/>
    <col min="260" max="261" width="4.28515625" customWidth="1"/>
    <col min="262" max="262" width="1.42578125" customWidth="1"/>
    <col min="263" max="264" width="4.28515625" customWidth="1"/>
    <col min="265" max="265" width="1.42578125" customWidth="1"/>
    <col min="266" max="266" width="4.28515625" customWidth="1"/>
    <col min="267" max="267" width="4.7109375" customWidth="1"/>
    <col min="268" max="268" width="1.42578125" customWidth="1"/>
    <col min="269" max="269" width="4.7109375" customWidth="1"/>
    <col min="270" max="270" width="6.7109375" bestFit="1" customWidth="1"/>
    <col min="509" max="509" width="4" customWidth="1"/>
    <col min="510" max="510" width="35.28515625" bestFit="1" customWidth="1"/>
    <col min="511" max="511" width="4.28515625" customWidth="1"/>
    <col min="512" max="512" width="1.42578125" customWidth="1"/>
    <col min="513" max="514" width="4.28515625" customWidth="1"/>
    <col min="515" max="515" width="1.42578125" customWidth="1"/>
    <col min="516" max="517" width="4.28515625" customWidth="1"/>
    <col min="518" max="518" width="1.42578125" customWidth="1"/>
    <col min="519" max="520" width="4.28515625" customWidth="1"/>
    <col min="521" max="521" width="1.42578125" customWidth="1"/>
    <col min="522" max="522" width="4.28515625" customWidth="1"/>
    <col min="523" max="523" width="4.7109375" customWidth="1"/>
    <col min="524" max="524" width="1.42578125" customWidth="1"/>
    <col min="525" max="525" width="4.7109375" customWidth="1"/>
    <col min="526" max="526" width="6.7109375" bestFit="1" customWidth="1"/>
    <col min="765" max="765" width="4" customWidth="1"/>
    <col min="766" max="766" width="35.28515625" bestFit="1" customWidth="1"/>
    <col min="767" max="767" width="4.28515625" customWidth="1"/>
    <col min="768" max="768" width="1.42578125" customWidth="1"/>
    <col min="769" max="770" width="4.28515625" customWidth="1"/>
    <col min="771" max="771" width="1.42578125" customWidth="1"/>
    <col min="772" max="773" width="4.28515625" customWidth="1"/>
    <col min="774" max="774" width="1.42578125" customWidth="1"/>
    <col min="775" max="776" width="4.28515625" customWidth="1"/>
    <col min="777" max="777" width="1.42578125" customWidth="1"/>
    <col min="778" max="778" width="4.28515625" customWidth="1"/>
    <col min="779" max="779" width="4.7109375" customWidth="1"/>
    <col min="780" max="780" width="1.42578125" customWidth="1"/>
    <col min="781" max="781" width="4.7109375" customWidth="1"/>
    <col min="782" max="782" width="6.7109375" bestFit="1" customWidth="1"/>
    <col min="1021" max="1021" width="4" customWidth="1"/>
    <col min="1022" max="1022" width="35.28515625" bestFit="1" customWidth="1"/>
    <col min="1023" max="1023" width="4.28515625" customWidth="1"/>
    <col min="1024" max="1024" width="1.42578125" customWidth="1"/>
    <col min="1025" max="1026" width="4.28515625" customWidth="1"/>
    <col min="1027" max="1027" width="1.42578125" customWidth="1"/>
    <col min="1028" max="1029" width="4.28515625" customWidth="1"/>
    <col min="1030" max="1030" width="1.42578125" customWidth="1"/>
    <col min="1031" max="1032" width="4.28515625" customWidth="1"/>
    <col min="1033" max="1033" width="1.42578125" customWidth="1"/>
    <col min="1034" max="1034" width="4.28515625" customWidth="1"/>
    <col min="1035" max="1035" width="4.7109375" customWidth="1"/>
    <col min="1036" max="1036" width="1.42578125" customWidth="1"/>
    <col min="1037" max="1037" width="4.7109375" customWidth="1"/>
    <col min="1038" max="1038" width="6.7109375" bestFit="1" customWidth="1"/>
    <col min="1277" max="1277" width="4" customWidth="1"/>
    <col min="1278" max="1278" width="35.28515625" bestFit="1" customWidth="1"/>
    <col min="1279" max="1279" width="4.28515625" customWidth="1"/>
    <col min="1280" max="1280" width="1.42578125" customWidth="1"/>
    <col min="1281" max="1282" width="4.28515625" customWidth="1"/>
    <col min="1283" max="1283" width="1.42578125" customWidth="1"/>
    <col min="1284" max="1285" width="4.28515625" customWidth="1"/>
    <col min="1286" max="1286" width="1.42578125" customWidth="1"/>
    <col min="1287" max="1288" width="4.28515625" customWidth="1"/>
    <col min="1289" max="1289" width="1.42578125" customWidth="1"/>
    <col min="1290" max="1290" width="4.28515625" customWidth="1"/>
    <col min="1291" max="1291" width="4.7109375" customWidth="1"/>
    <col min="1292" max="1292" width="1.42578125" customWidth="1"/>
    <col min="1293" max="1293" width="4.7109375" customWidth="1"/>
    <col min="1294" max="1294" width="6.7109375" bestFit="1" customWidth="1"/>
    <col min="1533" max="1533" width="4" customWidth="1"/>
    <col min="1534" max="1534" width="35.28515625" bestFit="1" customWidth="1"/>
    <col min="1535" max="1535" width="4.28515625" customWidth="1"/>
    <col min="1536" max="1536" width="1.42578125" customWidth="1"/>
    <col min="1537" max="1538" width="4.28515625" customWidth="1"/>
    <col min="1539" max="1539" width="1.42578125" customWidth="1"/>
    <col min="1540" max="1541" width="4.28515625" customWidth="1"/>
    <col min="1542" max="1542" width="1.42578125" customWidth="1"/>
    <col min="1543" max="1544" width="4.28515625" customWidth="1"/>
    <col min="1545" max="1545" width="1.42578125" customWidth="1"/>
    <col min="1546" max="1546" width="4.28515625" customWidth="1"/>
    <col min="1547" max="1547" width="4.7109375" customWidth="1"/>
    <col min="1548" max="1548" width="1.42578125" customWidth="1"/>
    <col min="1549" max="1549" width="4.7109375" customWidth="1"/>
    <col min="1550" max="1550" width="6.7109375" bestFit="1" customWidth="1"/>
    <col min="1789" max="1789" width="4" customWidth="1"/>
    <col min="1790" max="1790" width="35.28515625" bestFit="1" customWidth="1"/>
    <col min="1791" max="1791" width="4.28515625" customWidth="1"/>
    <col min="1792" max="1792" width="1.42578125" customWidth="1"/>
    <col min="1793" max="1794" width="4.28515625" customWidth="1"/>
    <col min="1795" max="1795" width="1.42578125" customWidth="1"/>
    <col min="1796" max="1797" width="4.28515625" customWidth="1"/>
    <col min="1798" max="1798" width="1.42578125" customWidth="1"/>
    <col min="1799" max="1800" width="4.28515625" customWidth="1"/>
    <col min="1801" max="1801" width="1.42578125" customWidth="1"/>
    <col min="1802" max="1802" width="4.28515625" customWidth="1"/>
    <col min="1803" max="1803" width="4.7109375" customWidth="1"/>
    <col min="1804" max="1804" width="1.42578125" customWidth="1"/>
    <col min="1805" max="1805" width="4.7109375" customWidth="1"/>
    <col min="1806" max="1806" width="6.7109375" bestFit="1" customWidth="1"/>
    <col min="2045" max="2045" width="4" customWidth="1"/>
    <col min="2046" max="2046" width="35.28515625" bestFit="1" customWidth="1"/>
    <col min="2047" max="2047" width="4.28515625" customWidth="1"/>
    <col min="2048" max="2048" width="1.42578125" customWidth="1"/>
    <col min="2049" max="2050" width="4.28515625" customWidth="1"/>
    <col min="2051" max="2051" width="1.42578125" customWidth="1"/>
    <col min="2052" max="2053" width="4.28515625" customWidth="1"/>
    <col min="2054" max="2054" width="1.42578125" customWidth="1"/>
    <col min="2055" max="2056" width="4.28515625" customWidth="1"/>
    <col min="2057" max="2057" width="1.42578125" customWidth="1"/>
    <col min="2058" max="2058" width="4.28515625" customWidth="1"/>
    <col min="2059" max="2059" width="4.7109375" customWidth="1"/>
    <col min="2060" max="2060" width="1.42578125" customWidth="1"/>
    <col min="2061" max="2061" width="4.7109375" customWidth="1"/>
    <col min="2062" max="2062" width="6.7109375" bestFit="1" customWidth="1"/>
    <col min="2301" max="2301" width="4" customWidth="1"/>
    <col min="2302" max="2302" width="35.28515625" bestFit="1" customWidth="1"/>
    <col min="2303" max="2303" width="4.28515625" customWidth="1"/>
    <col min="2304" max="2304" width="1.42578125" customWidth="1"/>
    <col min="2305" max="2306" width="4.28515625" customWidth="1"/>
    <col min="2307" max="2307" width="1.42578125" customWidth="1"/>
    <col min="2308" max="2309" width="4.28515625" customWidth="1"/>
    <col min="2310" max="2310" width="1.42578125" customWidth="1"/>
    <col min="2311" max="2312" width="4.28515625" customWidth="1"/>
    <col min="2313" max="2313" width="1.42578125" customWidth="1"/>
    <col min="2314" max="2314" width="4.28515625" customWidth="1"/>
    <col min="2315" max="2315" width="4.7109375" customWidth="1"/>
    <col min="2316" max="2316" width="1.42578125" customWidth="1"/>
    <col min="2317" max="2317" width="4.7109375" customWidth="1"/>
    <col min="2318" max="2318" width="6.7109375" bestFit="1" customWidth="1"/>
    <col min="2557" max="2557" width="4" customWidth="1"/>
    <col min="2558" max="2558" width="35.28515625" bestFit="1" customWidth="1"/>
    <col min="2559" max="2559" width="4.28515625" customWidth="1"/>
    <col min="2560" max="2560" width="1.42578125" customWidth="1"/>
    <col min="2561" max="2562" width="4.28515625" customWidth="1"/>
    <col min="2563" max="2563" width="1.42578125" customWidth="1"/>
    <col min="2564" max="2565" width="4.28515625" customWidth="1"/>
    <col min="2566" max="2566" width="1.42578125" customWidth="1"/>
    <col min="2567" max="2568" width="4.28515625" customWidth="1"/>
    <col min="2569" max="2569" width="1.42578125" customWidth="1"/>
    <col min="2570" max="2570" width="4.28515625" customWidth="1"/>
    <col min="2571" max="2571" width="4.7109375" customWidth="1"/>
    <col min="2572" max="2572" width="1.42578125" customWidth="1"/>
    <col min="2573" max="2573" width="4.7109375" customWidth="1"/>
    <col min="2574" max="2574" width="6.7109375" bestFit="1" customWidth="1"/>
    <col min="2813" max="2813" width="4" customWidth="1"/>
    <col min="2814" max="2814" width="35.28515625" bestFit="1" customWidth="1"/>
    <col min="2815" max="2815" width="4.28515625" customWidth="1"/>
    <col min="2816" max="2816" width="1.42578125" customWidth="1"/>
    <col min="2817" max="2818" width="4.28515625" customWidth="1"/>
    <col min="2819" max="2819" width="1.42578125" customWidth="1"/>
    <col min="2820" max="2821" width="4.28515625" customWidth="1"/>
    <col min="2822" max="2822" width="1.42578125" customWidth="1"/>
    <col min="2823" max="2824" width="4.28515625" customWidth="1"/>
    <col min="2825" max="2825" width="1.42578125" customWidth="1"/>
    <col min="2826" max="2826" width="4.28515625" customWidth="1"/>
    <col min="2827" max="2827" width="4.7109375" customWidth="1"/>
    <col min="2828" max="2828" width="1.42578125" customWidth="1"/>
    <col min="2829" max="2829" width="4.7109375" customWidth="1"/>
    <col min="2830" max="2830" width="6.7109375" bestFit="1" customWidth="1"/>
    <col min="3069" max="3069" width="4" customWidth="1"/>
    <col min="3070" max="3070" width="35.28515625" bestFit="1" customWidth="1"/>
    <col min="3071" max="3071" width="4.28515625" customWidth="1"/>
    <col min="3072" max="3072" width="1.42578125" customWidth="1"/>
    <col min="3073" max="3074" width="4.28515625" customWidth="1"/>
    <col min="3075" max="3075" width="1.42578125" customWidth="1"/>
    <col min="3076" max="3077" width="4.28515625" customWidth="1"/>
    <col min="3078" max="3078" width="1.42578125" customWidth="1"/>
    <col min="3079" max="3080" width="4.28515625" customWidth="1"/>
    <col min="3081" max="3081" width="1.42578125" customWidth="1"/>
    <col min="3082" max="3082" width="4.28515625" customWidth="1"/>
    <col min="3083" max="3083" width="4.7109375" customWidth="1"/>
    <col min="3084" max="3084" width="1.42578125" customWidth="1"/>
    <col min="3085" max="3085" width="4.7109375" customWidth="1"/>
    <col min="3086" max="3086" width="6.7109375" bestFit="1" customWidth="1"/>
    <col min="3325" max="3325" width="4" customWidth="1"/>
    <col min="3326" max="3326" width="35.28515625" bestFit="1" customWidth="1"/>
    <col min="3327" max="3327" width="4.28515625" customWidth="1"/>
    <col min="3328" max="3328" width="1.42578125" customWidth="1"/>
    <col min="3329" max="3330" width="4.28515625" customWidth="1"/>
    <col min="3331" max="3331" width="1.42578125" customWidth="1"/>
    <col min="3332" max="3333" width="4.28515625" customWidth="1"/>
    <col min="3334" max="3334" width="1.42578125" customWidth="1"/>
    <col min="3335" max="3336" width="4.28515625" customWidth="1"/>
    <col min="3337" max="3337" width="1.42578125" customWidth="1"/>
    <col min="3338" max="3338" width="4.28515625" customWidth="1"/>
    <col min="3339" max="3339" width="4.7109375" customWidth="1"/>
    <col min="3340" max="3340" width="1.42578125" customWidth="1"/>
    <col min="3341" max="3341" width="4.7109375" customWidth="1"/>
    <col min="3342" max="3342" width="6.7109375" bestFit="1" customWidth="1"/>
    <col min="3581" max="3581" width="4" customWidth="1"/>
    <col min="3582" max="3582" width="35.28515625" bestFit="1" customWidth="1"/>
    <col min="3583" max="3583" width="4.28515625" customWidth="1"/>
    <col min="3584" max="3584" width="1.42578125" customWidth="1"/>
    <col min="3585" max="3586" width="4.28515625" customWidth="1"/>
    <col min="3587" max="3587" width="1.42578125" customWidth="1"/>
    <col min="3588" max="3589" width="4.28515625" customWidth="1"/>
    <col min="3590" max="3590" width="1.42578125" customWidth="1"/>
    <col min="3591" max="3592" width="4.28515625" customWidth="1"/>
    <col min="3593" max="3593" width="1.42578125" customWidth="1"/>
    <col min="3594" max="3594" width="4.28515625" customWidth="1"/>
    <col min="3595" max="3595" width="4.7109375" customWidth="1"/>
    <col min="3596" max="3596" width="1.42578125" customWidth="1"/>
    <col min="3597" max="3597" width="4.7109375" customWidth="1"/>
    <col min="3598" max="3598" width="6.7109375" bestFit="1" customWidth="1"/>
    <col min="3837" max="3837" width="4" customWidth="1"/>
    <col min="3838" max="3838" width="35.28515625" bestFit="1" customWidth="1"/>
    <col min="3839" max="3839" width="4.28515625" customWidth="1"/>
    <col min="3840" max="3840" width="1.42578125" customWidth="1"/>
    <col min="3841" max="3842" width="4.28515625" customWidth="1"/>
    <col min="3843" max="3843" width="1.42578125" customWidth="1"/>
    <col min="3844" max="3845" width="4.28515625" customWidth="1"/>
    <col min="3846" max="3846" width="1.42578125" customWidth="1"/>
    <col min="3847" max="3848" width="4.28515625" customWidth="1"/>
    <col min="3849" max="3849" width="1.42578125" customWidth="1"/>
    <col min="3850" max="3850" width="4.28515625" customWidth="1"/>
    <col min="3851" max="3851" width="4.7109375" customWidth="1"/>
    <col min="3852" max="3852" width="1.42578125" customWidth="1"/>
    <col min="3853" max="3853" width="4.7109375" customWidth="1"/>
    <col min="3854" max="3854" width="6.7109375" bestFit="1" customWidth="1"/>
    <col min="4093" max="4093" width="4" customWidth="1"/>
    <col min="4094" max="4094" width="35.28515625" bestFit="1" customWidth="1"/>
    <col min="4095" max="4095" width="4.28515625" customWidth="1"/>
    <col min="4096" max="4096" width="1.42578125" customWidth="1"/>
    <col min="4097" max="4098" width="4.28515625" customWidth="1"/>
    <col min="4099" max="4099" width="1.42578125" customWidth="1"/>
    <col min="4100" max="4101" width="4.28515625" customWidth="1"/>
    <col min="4102" max="4102" width="1.42578125" customWidth="1"/>
    <col min="4103" max="4104" width="4.28515625" customWidth="1"/>
    <col min="4105" max="4105" width="1.42578125" customWidth="1"/>
    <col min="4106" max="4106" width="4.28515625" customWidth="1"/>
    <col min="4107" max="4107" width="4.7109375" customWidth="1"/>
    <col min="4108" max="4108" width="1.42578125" customWidth="1"/>
    <col min="4109" max="4109" width="4.7109375" customWidth="1"/>
    <col min="4110" max="4110" width="6.7109375" bestFit="1" customWidth="1"/>
    <col min="4349" max="4349" width="4" customWidth="1"/>
    <col min="4350" max="4350" width="35.28515625" bestFit="1" customWidth="1"/>
    <col min="4351" max="4351" width="4.28515625" customWidth="1"/>
    <col min="4352" max="4352" width="1.42578125" customWidth="1"/>
    <col min="4353" max="4354" width="4.28515625" customWidth="1"/>
    <col min="4355" max="4355" width="1.42578125" customWidth="1"/>
    <col min="4356" max="4357" width="4.28515625" customWidth="1"/>
    <col min="4358" max="4358" width="1.42578125" customWidth="1"/>
    <col min="4359" max="4360" width="4.28515625" customWidth="1"/>
    <col min="4361" max="4361" width="1.42578125" customWidth="1"/>
    <col min="4362" max="4362" width="4.28515625" customWidth="1"/>
    <col min="4363" max="4363" width="4.7109375" customWidth="1"/>
    <col min="4364" max="4364" width="1.42578125" customWidth="1"/>
    <col min="4365" max="4365" width="4.7109375" customWidth="1"/>
    <col min="4366" max="4366" width="6.7109375" bestFit="1" customWidth="1"/>
    <col min="4605" max="4605" width="4" customWidth="1"/>
    <col min="4606" max="4606" width="35.28515625" bestFit="1" customWidth="1"/>
    <col min="4607" max="4607" width="4.28515625" customWidth="1"/>
    <col min="4608" max="4608" width="1.42578125" customWidth="1"/>
    <col min="4609" max="4610" width="4.28515625" customWidth="1"/>
    <col min="4611" max="4611" width="1.42578125" customWidth="1"/>
    <col min="4612" max="4613" width="4.28515625" customWidth="1"/>
    <col min="4614" max="4614" width="1.42578125" customWidth="1"/>
    <col min="4615" max="4616" width="4.28515625" customWidth="1"/>
    <col min="4617" max="4617" width="1.42578125" customWidth="1"/>
    <col min="4618" max="4618" width="4.28515625" customWidth="1"/>
    <col min="4619" max="4619" width="4.7109375" customWidth="1"/>
    <col min="4620" max="4620" width="1.42578125" customWidth="1"/>
    <col min="4621" max="4621" width="4.7109375" customWidth="1"/>
    <col min="4622" max="4622" width="6.7109375" bestFit="1" customWidth="1"/>
    <col min="4861" max="4861" width="4" customWidth="1"/>
    <col min="4862" max="4862" width="35.28515625" bestFit="1" customWidth="1"/>
    <col min="4863" max="4863" width="4.28515625" customWidth="1"/>
    <col min="4864" max="4864" width="1.42578125" customWidth="1"/>
    <col min="4865" max="4866" width="4.28515625" customWidth="1"/>
    <col min="4867" max="4867" width="1.42578125" customWidth="1"/>
    <col min="4868" max="4869" width="4.28515625" customWidth="1"/>
    <col min="4870" max="4870" width="1.42578125" customWidth="1"/>
    <col min="4871" max="4872" width="4.28515625" customWidth="1"/>
    <col min="4873" max="4873" width="1.42578125" customWidth="1"/>
    <col min="4874" max="4874" width="4.28515625" customWidth="1"/>
    <col min="4875" max="4875" width="4.7109375" customWidth="1"/>
    <col min="4876" max="4876" width="1.42578125" customWidth="1"/>
    <col min="4877" max="4877" width="4.7109375" customWidth="1"/>
    <col min="4878" max="4878" width="6.7109375" bestFit="1" customWidth="1"/>
    <col min="5117" max="5117" width="4" customWidth="1"/>
    <col min="5118" max="5118" width="35.28515625" bestFit="1" customWidth="1"/>
    <col min="5119" max="5119" width="4.28515625" customWidth="1"/>
    <col min="5120" max="5120" width="1.42578125" customWidth="1"/>
    <col min="5121" max="5122" width="4.28515625" customWidth="1"/>
    <col min="5123" max="5123" width="1.42578125" customWidth="1"/>
    <col min="5124" max="5125" width="4.28515625" customWidth="1"/>
    <col min="5126" max="5126" width="1.42578125" customWidth="1"/>
    <col min="5127" max="5128" width="4.28515625" customWidth="1"/>
    <col min="5129" max="5129" width="1.42578125" customWidth="1"/>
    <col min="5130" max="5130" width="4.28515625" customWidth="1"/>
    <col min="5131" max="5131" width="4.7109375" customWidth="1"/>
    <col min="5132" max="5132" width="1.42578125" customWidth="1"/>
    <col min="5133" max="5133" width="4.7109375" customWidth="1"/>
    <col min="5134" max="5134" width="6.7109375" bestFit="1" customWidth="1"/>
    <col min="5373" max="5373" width="4" customWidth="1"/>
    <col min="5374" max="5374" width="35.28515625" bestFit="1" customWidth="1"/>
    <col min="5375" max="5375" width="4.28515625" customWidth="1"/>
    <col min="5376" max="5376" width="1.42578125" customWidth="1"/>
    <col min="5377" max="5378" width="4.28515625" customWidth="1"/>
    <col min="5379" max="5379" width="1.42578125" customWidth="1"/>
    <col min="5380" max="5381" width="4.28515625" customWidth="1"/>
    <col min="5382" max="5382" width="1.42578125" customWidth="1"/>
    <col min="5383" max="5384" width="4.28515625" customWidth="1"/>
    <col min="5385" max="5385" width="1.42578125" customWidth="1"/>
    <col min="5386" max="5386" width="4.28515625" customWidth="1"/>
    <col min="5387" max="5387" width="4.7109375" customWidth="1"/>
    <col min="5388" max="5388" width="1.42578125" customWidth="1"/>
    <col min="5389" max="5389" width="4.7109375" customWidth="1"/>
    <col min="5390" max="5390" width="6.7109375" bestFit="1" customWidth="1"/>
    <col min="5629" max="5629" width="4" customWidth="1"/>
    <col min="5630" max="5630" width="35.28515625" bestFit="1" customWidth="1"/>
    <col min="5631" max="5631" width="4.28515625" customWidth="1"/>
    <col min="5632" max="5632" width="1.42578125" customWidth="1"/>
    <col min="5633" max="5634" width="4.28515625" customWidth="1"/>
    <col min="5635" max="5635" width="1.42578125" customWidth="1"/>
    <col min="5636" max="5637" width="4.28515625" customWidth="1"/>
    <col min="5638" max="5638" width="1.42578125" customWidth="1"/>
    <col min="5639" max="5640" width="4.28515625" customWidth="1"/>
    <col min="5641" max="5641" width="1.42578125" customWidth="1"/>
    <col min="5642" max="5642" width="4.28515625" customWidth="1"/>
    <col min="5643" max="5643" width="4.7109375" customWidth="1"/>
    <col min="5644" max="5644" width="1.42578125" customWidth="1"/>
    <col min="5645" max="5645" width="4.7109375" customWidth="1"/>
    <col min="5646" max="5646" width="6.7109375" bestFit="1" customWidth="1"/>
    <col min="5885" max="5885" width="4" customWidth="1"/>
    <col min="5886" max="5886" width="35.28515625" bestFit="1" customWidth="1"/>
    <col min="5887" max="5887" width="4.28515625" customWidth="1"/>
    <col min="5888" max="5888" width="1.42578125" customWidth="1"/>
    <col min="5889" max="5890" width="4.28515625" customWidth="1"/>
    <col min="5891" max="5891" width="1.42578125" customWidth="1"/>
    <col min="5892" max="5893" width="4.28515625" customWidth="1"/>
    <col min="5894" max="5894" width="1.42578125" customWidth="1"/>
    <col min="5895" max="5896" width="4.28515625" customWidth="1"/>
    <col min="5897" max="5897" width="1.42578125" customWidth="1"/>
    <col min="5898" max="5898" width="4.28515625" customWidth="1"/>
    <col min="5899" max="5899" width="4.7109375" customWidth="1"/>
    <col min="5900" max="5900" width="1.42578125" customWidth="1"/>
    <col min="5901" max="5901" width="4.7109375" customWidth="1"/>
    <col min="5902" max="5902" width="6.7109375" bestFit="1" customWidth="1"/>
    <col min="6141" max="6141" width="4" customWidth="1"/>
    <col min="6142" max="6142" width="35.28515625" bestFit="1" customWidth="1"/>
    <col min="6143" max="6143" width="4.28515625" customWidth="1"/>
    <col min="6144" max="6144" width="1.42578125" customWidth="1"/>
    <col min="6145" max="6146" width="4.28515625" customWidth="1"/>
    <col min="6147" max="6147" width="1.42578125" customWidth="1"/>
    <col min="6148" max="6149" width="4.28515625" customWidth="1"/>
    <col min="6150" max="6150" width="1.42578125" customWidth="1"/>
    <col min="6151" max="6152" width="4.28515625" customWidth="1"/>
    <col min="6153" max="6153" width="1.42578125" customWidth="1"/>
    <col min="6154" max="6154" width="4.28515625" customWidth="1"/>
    <col min="6155" max="6155" width="4.7109375" customWidth="1"/>
    <col min="6156" max="6156" width="1.42578125" customWidth="1"/>
    <col min="6157" max="6157" width="4.7109375" customWidth="1"/>
    <col min="6158" max="6158" width="6.7109375" bestFit="1" customWidth="1"/>
    <col min="6397" max="6397" width="4" customWidth="1"/>
    <col min="6398" max="6398" width="35.28515625" bestFit="1" customWidth="1"/>
    <col min="6399" max="6399" width="4.28515625" customWidth="1"/>
    <col min="6400" max="6400" width="1.42578125" customWidth="1"/>
    <col min="6401" max="6402" width="4.28515625" customWidth="1"/>
    <col min="6403" max="6403" width="1.42578125" customWidth="1"/>
    <col min="6404" max="6405" width="4.28515625" customWidth="1"/>
    <col min="6406" max="6406" width="1.42578125" customWidth="1"/>
    <col min="6407" max="6408" width="4.28515625" customWidth="1"/>
    <col min="6409" max="6409" width="1.42578125" customWidth="1"/>
    <col min="6410" max="6410" width="4.28515625" customWidth="1"/>
    <col min="6411" max="6411" width="4.7109375" customWidth="1"/>
    <col min="6412" max="6412" width="1.42578125" customWidth="1"/>
    <col min="6413" max="6413" width="4.7109375" customWidth="1"/>
    <col min="6414" max="6414" width="6.7109375" bestFit="1" customWidth="1"/>
    <col min="6653" max="6653" width="4" customWidth="1"/>
    <col min="6654" max="6654" width="35.28515625" bestFit="1" customWidth="1"/>
    <col min="6655" max="6655" width="4.28515625" customWidth="1"/>
    <col min="6656" max="6656" width="1.42578125" customWidth="1"/>
    <col min="6657" max="6658" width="4.28515625" customWidth="1"/>
    <col min="6659" max="6659" width="1.42578125" customWidth="1"/>
    <col min="6660" max="6661" width="4.28515625" customWidth="1"/>
    <col min="6662" max="6662" width="1.42578125" customWidth="1"/>
    <col min="6663" max="6664" width="4.28515625" customWidth="1"/>
    <col min="6665" max="6665" width="1.42578125" customWidth="1"/>
    <col min="6666" max="6666" width="4.28515625" customWidth="1"/>
    <col min="6667" max="6667" width="4.7109375" customWidth="1"/>
    <col min="6668" max="6668" width="1.42578125" customWidth="1"/>
    <col min="6669" max="6669" width="4.7109375" customWidth="1"/>
    <col min="6670" max="6670" width="6.7109375" bestFit="1" customWidth="1"/>
    <col min="6909" max="6909" width="4" customWidth="1"/>
    <col min="6910" max="6910" width="35.28515625" bestFit="1" customWidth="1"/>
    <col min="6911" max="6911" width="4.28515625" customWidth="1"/>
    <col min="6912" max="6912" width="1.42578125" customWidth="1"/>
    <col min="6913" max="6914" width="4.28515625" customWidth="1"/>
    <col min="6915" max="6915" width="1.42578125" customWidth="1"/>
    <col min="6916" max="6917" width="4.28515625" customWidth="1"/>
    <col min="6918" max="6918" width="1.42578125" customWidth="1"/>
    <col min="6919" max="6920" width="4.28515625" customWidth="1"/>
    <col min="6921" max="6921" width="1.42578125" customWidth="1"/>
    <col min="6922" max="6922" width="4.28515625" customWidth="1"/>
    <col min="6923" max="6923" width="4.7109375" customWidth="1"/>
    <col min="6924" max="6924" width="1.42578125" customWidth="1"/>
    <col min="6925" max="6925" width="4.7109375" customWidth="1"/>
    <col min="6926" max="6926" width="6.7109375" bestFit="1" customWidth="1"/>
    <col min="7165" max="7165" width="4" customWidth="1"/>
    <col min="7166" max="7166" width="35.28515625" bestFit="1" customWidth="1"/>
    <col min="7167" max="7167" width="4.28515625" customWidth="1"/>
    <col min="7168" max="7168" width="1.42578125" customWidth="1"/>
    <col min="7169" max="7170" width="4.28515625" customWidth="1"/>
    <col min="7171" max="7171" width="1.42578125" customWidth="1"/>
    <col min="7172" max="7173" width="4.28515625" customWidth="1"/>
    <col min="7174" max="7174" width="1.42578125" customWidth="1"/>
    <col min="7175" max="7176" width="4.28515625" customWidth="1"/>
    <col min="7177" max="7177" width="1.42578125" customWidth="1"/>
    <col min="7178" max="7178" width="4.28515625" customWidth="1"/>
    <col min="7179" max="7179" width="4.7109375" customWidth="1"/>
    <col min="7180" max="7180" width="1.42578125" customWidth="1"/>
    <col min="7181" max="7181" width="4.7109375" customWidth="1"/>
    <col min="7182" max="7182" width="6.7109375" bestFit="1" customWidth="1"/>
    <col min="7421" max="7421" width="4" customWidth="1"/>
    <col min="7422" max="7422" width="35.28515625" bestFit="1" customWidth="1"/>
    <col min="7423" max="7423" width="4.28515625" customWidth="1"/>
    <col min="7424" max="7424" width="1.42578125" customWidth="1"/>
    <col min="7425" max="7426" width="4.28515625" customWidth="1"/>
    <col min="7427" max="7427" width="1.42578125" customWidth="1"/>
    <col min="7428" max="7429" width="4.28515625" customWidth="1"/>
    <col min="7430" max="7430" width="1.42578125" customWidth="1"/>
    <col min="7431" max="7432" width="4.28515625" customWidth="1"/>
    <col min="7433" max="7433" width="1.42578125" customWidth="1"/>
    <col min="7434" max="7434" width="4.28515625" customWidth="1"/>
    <col min="7435" max="7435" width="4.7109375" customWidth="1"/>
    <col min="7436" max="7436" width="1.42578125" customWidth="1"/>
    <col min="7437" max="7437" width="4.7109375" customWidth="1"/>
    <col min="7438" max="7438" width="6.7109375" bestFit="1" customWidth="1"/>
    <col min="7677" max="7677" width="4" customWidth="1"/>
    <col min="7678" max="7678" width="35.28515625" bestFit="1" customWidth="1"/>
    <col min="7679" max="7679" width="4.28515625" customWidth="1"/>
    <col min="7680" max="7680" width="1.42578125" customWidth="1"/>
    <col min="7681" max="7682" width="4.28515625" customWidth="1"/>
    <col min="7683" max="7683" width="1.42578125" customWidth="1"/>
    <col min="7684" max="7685" width="4.28515625" customWidth="1"/>
    <col min="7686" max="7686" width="1.42578125" customWidth="1"/>
    <col min="7687" max="7688" width="4.28515625" customWidth="1"/>
    <col min="7689" max="7689" width="1.42578125" customWidth="1"/>
    <col min="7690" max="7690" width="4.28515625" customWidth="1"/>
    <col min="7691" max="7691" width="4.7109375" customWidth="1"/>
    <col min="7692" max="7692" width="1.42578125" customWidth="1"/>
    <col min="7693" max="7693" width="4.7109375" customWidth="1"/>
    <col min="7694" max="7694" width="6.7109375" bestFit="1" customWidth="1"/>
    <col min="7933" max="7933" width="4" customWidth="1"/>
    <col min="7934" max="7934" width="35.28515625" bestFit="1" customWidth="1"/>
    <col min="7935" max="7935" width="4.28515625" customWidth="1"/>
    <col min="7936" max="7936" width="1.42578125" customWidth="1"/>
    <col min="7937" max="7938" width="4.28515625" customWidth="1"/>
    <col min="7939" max="7939" width="1.42578125" customWidth="1"/>
    <col min="7940" max="7941" width="4.28515625" customWidth="1"/>
    <col min="7942" max="7942" width="1.42578125" customWidth="1"/>
    <col min="7943" max="7944" width="4.28515625" customWidth="1"/>
    <col min="7945" max="7945" width="1.42578125" customWidth="1"/>
    <col min="7946" max="7946" width="4.28515625" customWidth="1"/>
    <col min="7947" max="7947" width="4.7109375" customWidth="1"/>
    <col min="7948" max="7948" width="1.42578125" customWidth="1"/>
    <col min="7949" max="7949" width="4.7109375" customWidth="1"/>
    <col min="7950" max="7950" width="6.7109375" bestFit="1" customWidth="1"/>
    <col min="8189" max="8189" width="4" customWidth="1"/>
    <col min="8190" max="8190" width="35.28515625" bestFit="1" customWidth="1"/>
    <col min="8191" max="8191" width="4.28515625" customWidth="1"/>
    <col min="8192" max="8192" width="1.42578125" customWidth="1"/>
    <col min="8193" max="8194" width="4.28515625" customWidth="1"/>
    <col min="8195" max="8195" width="1.42578125" customWidth="1"/>
    <col min="8196" max="8197" width="4.28515625" customWidth="1"/>
    <col min="8198" max="8198" width="1.42578125" customWidth="1"/>
    <col min="8199" max="8200" width="4.28515625" customWidth="1"/>
    <col min="8201" max="8201" width="1.42578125" customWidth="1"/>
    <col min="8202" max="8202" width="4.28515625" customWidth="1"/>
    <col min="8203" max="8203" width="4.7109375" customWidth="1"/>
    <col min="8204" max="8204" width="1.42578125" customWidth="1"/>
    <col min="8205" max="8205" width="4.7109375" customWidth="1"/>
    <col min="8206" max="8206" width="6.7109375" bestFit="1" customWidth="1"/>
    <col min="8445" max="8445" width="4" customWidth="1"/>
    <col min="8446" max="8446" width="35.28515625" bestFit="1" customWidth="1"/>
    <col min="8447" max="8447" width="4.28515625" customWidth="1"/>
    <col min="8448" max="8448" width="1.42578125" customWidth="1"/>
    <col min="8449" max="8450" width="4.28515625" customWidth="1"/>
    <col min="8451" max="8451" width="1.42578125" customWidth="1"/>
    <col min="8452" max="8453" width="4.28515625" customWidth="1"/>
    <col min="8454" max="8454" width="1.42578125" customWidth="1"/>
    <col min="8455" max="8456" width="4.28515625" customWidth="1"/>
    <col min="8457" max="8457" width="1.42578125" customWidth="1"/>
    <col min="8458" max="8458" width="4.28515625" customWidth="1"/>
    <col min="8459" max="8459" width="4.7109375" customWidth="1"/>
    <col min="8460" max="8460" width="1.42578125" customWidth="1"/>
    <col min="8461" max="8461" width="4.7109375" customWidth="1"/>
    <col min="8462" max="8462" width="6.7109375" bestFit="1" customWidth="1"/>
    <col min="8701" max="8701" width="4" customWidth="1"/>
    <col min="8702" max="8702" width="35.28515625" bestFit="1" customWidth="1"/>
    <col min="8703" max="8703" width="4.28515625" customWidth="1"/>
    <col min="8704" max="8704" width="1.42578125" customWidth="1"/>
    <col min="8705" max="8706" width="4.28515625" customWidth="1"/>
    <col min="8707" max="8707" width="1.42578125" customWidth="1"/>
    <col min="8708" max="8709" width="4.28515625" customWidth="1"/>
    <col min="8710" max="8710" width="1.42578125" customWidth="1"/>
    <col min="8711" max="8712" width="4.28515625" customWidth="1"/>
    <col min="8713" max="8713" width="1.42578125" customWidth="1"/>
    <col min="8714" max="8714" width="4.28515625" customWidth="1"/>
    <col min="8715" max="8715" width="4.7109375" customWidth="1"/>
    <col min="8716" max="8716" width="1.42578125" customWidth="1"/>
    <col min="8717" max="8717" width="4.7109375" customWidth="1"/>
    <col min="8718" max="8718" width="6.7109375" bestFit="1" customWidth="1"/>
    <col min="8957" max="8957" width="4" customWidth="1"/>
    <col min="8958" max="8958" width="35.28515625" bestFit="1" customWidth="1"/>
    <col min="8959" max="8959" width="4.28515625" customWidth="1"/>
    <col min="8960" max="8960" width="1.42578125" customWidth="1"/>
    <col min="8961" max="8962" width="4.28515625" customWidth="1"/>
    <col min="8963" max="8963" width="1.42578125" customWidth="1"/>
    <col min="8964" max="8965" width="4.28515625" customWidth="1"/>
    <col min="8966" max="8966" width="1.42578125" customWidth="1"/>
    <col min="8967" max="8968" width="4.28515625" customWidth="1"/>
    <col min="8969" max="8969" width="1.42578125" customWidth="1"/>
    <col min="8970" max="8970" width="4.28515625" customWidth="1"/>
    <col min="8971" max="8971" width="4.7109375" customWidth="1"/>
    <col min="8972" max="8972" width="1.42578125" customWidth="1"/>
    <col min="8973" max="8973" width="4.7109375" customWidth="1"/>
    <col min="8974" max="8974" width="6.7109375" bestFit="1" customWidth="1"/>
    <col min="9213" max="9213" width="4" customWidth="1"/>
    <col min="9214" max="9214" width="35.28515625" bestFit="1" customWidth="1"/>
    <col min="9215" max="9215" width="4.28515625" customWidth="1"/>
    <col min="9216" max="9216" width="1.42578125" customWidth="1"/>
    <col min="9217" max="9218" width="4.28515625" customWidth="1"/>
    <col min="9219" max="9219" width="1.42578125" customWidth="1"/>
    <col min="9220" max="9221" width="4.28515625" customWidth="1"/>
    <col min="9222" max="9222" width="1.42578125" customWidth="1"/>
    <col min="9223" max="9224" width="4.28515625" customWidth="1"/>
    <col min="9225" max="9225" width="1.42578125" customWidth="1"/>
    <col min="9226" max="9226" width="4.28515625" customWidth="1"/>
    <col min="9227" max="9227" width="4.7109375" customWidth="1"/>
    <col min="9228" max="9228" width="1.42578125" customWidth="1"/>
    <col min="9229" max="9229" width="4.7109375" customWidth="1"/>
    <col min="9230" max="9230" width="6.7109375" bestFit="1" customWidth="1"/>
    <col min="9469" max="9469" width="4" customWidth="1"/>
    <col min="9470" max="9470" width="35.28515625" bestFit="1" customWidth="1"/>
    <col min="9471" max="9471" width="4.28515625" customWidth="1"/>
    <col min="9472" max="9472" width="1.42578125" customWidth="1"/>
    <col min="9473" max="9474" width="4.28515625" customWidth="1"/>
    <col min="9475" max="9475" width="1.42578125" customWidth="1"/>
    <col min="9476" max="9477" width="4.28515625" customWidth="1"/>
    <col min="9478" max="9478" width="1.42578125" customWidth="1"/>
    <col min="9479" max="9480" width="4.28515625" customWidth="1"/>
    <col min="9481" max="9481" width="1.42578125" customWidth="1"/>
    <col min="9482" max="9482" width="4.28515625" customWidth="1"/>
    <col min="9483" max="9483" width="4.7109375" customWidth="1"/>
    <col min="9484" max="9484" width="1.42578125" customWidth="1"/>
    <col min="9485" max="9485" width="4.7109375" customWidth="1"/>
    <col min="9486" max="9486" width="6.7109375" bestFit="1" customWidth="1"/>
    <col min="9725" max="9725" width="4" customWidth="1"/>
    <col min="9726" max="9726" width="35.28515625" bestFit="1" customWidth="1"/>
    <col min="9727" max="9727" width="4.28515625" customWidth="1"/>
    <col min="9728" max="9728" width="1.42578125" customWidth="1"/>
    <col min="9729" max="9730" width="4.28515625" customWidth="1"/>
    <col min="9731" max="9731" width="1.42578125" customWidth="1"/>
    <col min="9732" max="9733" width="4.28515625" customWidth="1"/>
    <col min="9734" max="9734" width="1.42578125" customWidth="1"/>
    <col min="9735" max="9736" width="4.28515625" customWidth="1"/>
    <col min="9737" max="9737" width="1.42578125" customWidth="1"/>
    <col min="9738" max="9738" width="4.28515625" customWidth="1"/>
    <col min="9739" max="9739" width="4.7109375" customWidth="1"/>
    <col min="9740" max="9740" width="1.42578125" customWidth="1"/>
    <col min="9741" max="9741" width="4.7109375" customWidth="1"/>
    <col min="9742" max="9742" width="6.7109375" bestFit="1" customWidth="1"/>
    <col min="9981" max="9981" width="4" customWidth="1"/>
    <col min="9982" max="9982" width="35.28515625" bestFit="1" customWidth="1"/>
    <col min="9983" max="9983" width="4.28515625" customWidth="1"/>
    <col min="9984" max="9984" width="1.42578125" customWidth="1"/>
    <col min="9985" max="9986" width="4.28515625" customWidth="1"/>
    <col min="9987" max="9987" width="1.42578125" customWidth="1"/>
    <col min="9988" max="9989" width="4.28515625" customWidth="1"/>
    <col min="9990" max="9990" width="1.42578125" customWidth="1"/>
    <col min="9991" max="9992" width="4.28515625" customWidth="1"/>
    <col min="9993" max="9993" width="1.42578125" customWidth="1"/>
    <col min="9994" max="9994" width="4.28515625" customWidth="1"/>
    <col min="9995" max="9995" width="4.7109375" customWidth="1"/>
    <col min="9996" max="9996" width="1.42578125" customWidth="1"/>
    <col min="9997" max="9997" width="4.7109375" customWidth="1"/>
    <col min="9998" max="9998" width="6.7109375" bestFit="1" customWidth="1"/>
    <col min="10237" max="10237" width="4" customWidth="1"/>
    <col min="10238" max="10238" width="35.28515625" bestFit="1" customWidth="1"/>
    <col min="10239" max="10239" width="4.28515625" customWidth="1"/>
    <col min="10240" max="10240" width="1.42578125" customWidth="1"/>
    <col min="10241" max="10242" width="4.28515625" customWidth="1"/>
    <col min="10243" max="10243" width="1.42578125" customWidth="1"/>
    <col min="10244" max="10245" width="4.28515625" customWidth="1"/>
    <col min="10246" max="10246" width="1.42578125" customWidth="1"/>
    <col min="10247" max="10248" width="4.28515625" customWidth="1"/>
    <col min="10249" max="10249" width="1.42578125" customWidth="1"/>
    <col min="10250" max="10250" width="4.28515625" customWidth="1"/>
    <col min="10251" max="10251" width="4.7109375" customWidth="1"/>
    <col min="10252" max="10252" width="1.42578125" customWidth="1"/>
    <col min="10253" max="10253" width="4.7109375" customWidth="1"/>
    <col min="10254" max="10254" width="6.7109375" bestFit="1" customWidth="1"/>
    <col min="10493" max="10493" width="4" customWidth="1"/>
    <col min="10494" max="10494" width="35.28515625" bestFit="1" customWidth="1"/>
    <col min="10495" max="10495" width="4.28515625" customWidth="1"/>
    <col min="10496" max="10496" width="1.42578125" customWidth="1"/>
    <col min="10497" max="10498" width="4.28515625" customWidth="1"/>
    <col min="10499" max="10499" width="1.42578125" customWidth="1"/>
    <col min="10500" max="10501" width="4.28515625" customWidth="1"/>
    <col min="10502" max="10502" width="1.42578125" customWidth="1"/>
    <col min="10503" max="10504" width="4.28515625" customWidth="1"/>
    <col min="10505" max="10505" width="1.42578125" customWidth="1"/>
    <col min="10506" max="10506" width="4.28515625" customWidth="1"/>
    <col min="10507" max="10507" width="4.7109375" customWidth="1"/>
    <col min="10508" max="10508" width="1.42578125" customWidth="1"/>
    <col min="10509" max="10509" width="4.7109375" customWidth="1"/>
    <col min="10510" max="10510" width="6.7109375" bestFit="1" customWidth="1"/>
    <col min="10749" max="10749" width="4" customWidth="1"/>
    <col min="10750" max="10750" width="35.28515625" bestFit="1" customWidth="1"/>
    <col min="10751" max="10751" width="4.28515625" customWidth="1"/>
    <col min="10752" max="10752" width="1.42578125" customWidth="1"/>
    <col min="10753" max="10754" width="4.28515625" customWidth="1"/>
    <col min="10755" max="10755" width="1.42578125" customWidth="1"/>
    <col min="10756" max="10757" width="4.28515625" customWidth="1"/>
    <col min="10758" max="10758" width="1.42578125" customWidth="1"/>
    <col min="10759" max="10760" width="4.28515625" customWidth="1"/>
    <col min="10761" max="10761" width="1.42578125" customWidth="1"/>
    <col min="10762" max="10762" width="4.28515625" customWidth="1"/>
    <col min="10763" max="10763" width="4.7109375" customWidth="1"/>
    <col min="10764" max="10764" width="1.42578125" customWidth="1"/>
    <col min="10765" max="10765" width="4.7109375" customWidth="1"/>
    <col min="10766" max="10766" width="6.7109375" bestFit="1" customWidth="1"/>
    <col min="11005" max="11005" width="4" customWidth="1"/>
    <col min="11006" max="11006" width="35.28515625" bestFit="1" customWidth="1"/>
    <col min="11007" max="11007" width="4.28515625" customWidth="1"/>
    <col min="11008" max="11008" width="1.42578125" customWidth="1"/>
    <col min="11009" max="11010" width="4.28515625" customWidth="1"/>
    <col min="11011" max="11011" width="1.42578125" customWidth="1"/>
    <col min="11012" max="11013" width="4.28515625" customWidth="1"/>
    <col min="11014" max="11014" width="1.42578125" customWidth="1"/>
    <col min="11015" max="11016" width="4.28515625" customWidth="1"/>
    <col min="11017" max="11017" width="1.42578125" customWidth="1"/>
    <col min="11018" max="11018" width="4.28515625" customWidth="1"/>
    <col min="11019" max="11019" width="4.7109375" customWidth="1"/>
    <col min="11020" max="11020" width="1.42578125" customWidth="1"/>
    <col min="11021" max="11021" width="4.7109375" customWidth="1"/>
    <col min="11022" max="11022" width="6.7109375" bestFit="1" customWidth="1"/>
    <col min="11261" max="11261" width="4" customWidth="1"/>
    <col min="11262" max="11262" width="35.28515625" bestFit="1" customWidth="1"/>
    <col min="11263" max="11263" width="4.28515625" customWidth="1"/>
    <col min="11264" max="11264" width="1.42578125" customWidth="1"/>
    <col min="11265" max="11266" width="4.28515625" customWidth="1"/>
    <col min="11267" max="11267" width="1.42578125" customWidth="1"/>
    <col min="11268" max="11269" width="4.28515625" customWidth="1"/>
    <col min="11270" max="11270" width="1.42578125" customWidth="1"/>
    <col min="11271" max="11272" width="4.28515625" customWidth="1"/>
    <col min="11273" max="11273" width="1.42578125" customWidth="1"/>
    <col min="11274" max="11274" width="4.28515625" customWidth="1"/>
    <col min="11275" max="11275" width="4.7109375" customWidth="1"/>
    <col min="11276" max="11276" width="1.42578125" customWidth="1"/>
    <col min="11277" max="11277" width="4.7109375" customWidth="1"/>
    <col min="11278" max="11278" width="6.7109375" bestFit="1" customWidth="1"/>
    <col min="11517" max="11517" width="4" customWidth="1"/>
    <col min="11518" max="11518" width="35.28515625" bestFit="1" customWidth="1"/>
    <col min="11519" max="11519" width="4.28515625" customWidth="1"/>
    <col min="11520" max="11520" width="1.42578125" customWidth="1"/>
    <col min="11521" max="11522" width="4.28515625" customWidth="1"/>
    <col min="11523" max="11523" width="1.42578125" customWidth="1"/>
    <col min="11524" max="11525" width="4.28515625" customWidth="1"/>
    <col min="11526" max="11526" width="1.42578125" customWidth="1"/>
    <col min="11527" max="11528" width="4.28515625" customWidth="1"/>
    <col min="11529" max="11529" width="1.42578125" customWidth="1"/>
    <col min="11530" max="11530" width="4.28515625" customWidth="1"/>
    <col min="11531" max="11531" width="4.7109375" customWidth="1"/>
    <col min="11532" max="11532" width="1.42578125" customWidth="1"/>
    <col min="11533" max="11533" width="4.7109375" customWidth="1"/>
    <col min="11534" max="11534" width="6.7109375" bestFit="1" customWidth="1"/>
    <col min="11773" max="11773" width="4" customWidth="1"/>
    <col min="11774" max="11774" width="35.28515625" bestFit="1" customWidth="1"/>
    <col min="11775" max="11775" width="4.28515625" customWidth="1"/>
    <col min="11776" max="11776" width="1.42578125" customWidth="1"/>
    <col min="11777" max="11778" width="4.28515625" customWidth="1"/>
    <col min="11779" max="11779" width="1.42578125" customWidth="1"/>
    <col min="11780" max="11781" width="4.28515625" customWidth="1"/>
    <col min="11782" max="11782" width="1.42578125" customWidth="1"/>
    <col min="11783" max="11784" width="4.28515625" customWidth="1"/>
    <col min="11785" max="11785" width="1.42578125" customWidth="1"/>
    <col min="11786" max="11786" width="4.28515625" customWidth="1"/>
    <col min="11787" max="11787" width="4.7109375" customWidth="1"/>
    <col min="11788" max="11788" width="1.42578125" customWidth="1"/>
    <col min="11789" max="11789" width="4.7109375" customWidth="1"/>
    <col min="11790" max="11790" width="6.7109375" bestFit="1" customWidth="1"/>
    <col min="12029" max="12029" width="4" customWidth="1"/>
    <col min="12030" max="12030" width="35.28515625" bestFit="1" customWidth="1"/>
    <col min="12031" max="12031" width="4.28515625" customWidth="1"/>
    <col min="12032" max="12032" width="1.42578125" customWidth="1"/>
    <col min="12033" max="12034" width="4.28515625" customWidth="1"/>
    <col min="12035" max="12035" width="1.42578125" customWidth="1"/>
    <col min="12036" max="12037" width="4.28515625" customWidth="1"/>
    <col min="12038" max="12038" width="1.42578125" customWidth="1"/>
    <col min="12039" max="12040" width="4.28515625" customWidth="1"/>
    <col min="12041" max="12041" width="1.42578125" customWidth="1"/>
    <col min="12042" max="12042" width="4.28515625" customWidth="1"/>
    <col min="12043" max="12043" width="4.7109375" customWidth="1"/>
    <col min="12044" max="12044" width="1.42578125" customWidth="1"/>
    <col min="12045" max="12045" width="4.7109375" customWidth="1"/>
    <col min="12046" max="12046" width="6.7109375" bestFit="1" customWidth="1"/>
    <col min="12285" max="12285" width="4" customWidth="1"/>
    <col min="12286" max="12286" width="35.28515625" bestFit="1" customWidth="1"/>
    <col min="12287" max="12287" width="4.28515625" customWidth="1"/>
    <col min="12288" max="12288" width="1.42578125" customWidth="1"/>
    <col min="12289" max="12290" width="4.28515625" customWidth="1"/>
    <col min="12291" max="12291" width="1.42578125" customWidth="1"/>
    <col min="12292" max="12293" width="4.28515625" customWidth="1"/>
    <col min="12294" max="12294" width="1.42578125" customWidth="1"/>
    <col min="12295" max="12296" width="4.28515625" customWidth="1"/>
    <col min="12297" max="12297" width="1.42578125" customWidth="1"/>
    <col min="12298" max="12298" width="4.28515625" customWidth="1"/>
    <col min="12299" max="12299" width="4.7109375" customWidth="1"/>
    <col min="12300" max="12300" width="1.42578125" customWidth="1"/>
    <col min="12301" max="12301" width="4.7109375" customWidth="1"/>
    <col min="12302" max="12302" width="6.7109375" bestFit="1" customWidth="1"/>
    <col min="12541" max="12541" width="4" customWidth="1"/>
    <col min="12542" max="12542" width="35.28515625" bestFit="1" customWidth="1"/>
    <col min="12543" max="12543" width="4.28515625" customWidth="1"/>
    <col min="12544" max="12544" width="1.42578125" customWidth="1"/>
    <col min="12545" max="12546" width="4.28515625" customWidth="1"/>
    <col min="12547" max="12547" width="1.42578125" customWidth="1"/>
    <col min="12548" max="12549" width="4.28515625" customWidth="1"/>
    <col min="12550" max="12550" width="1.42578125" customWidth="1"/>
    <col min="12551" max="12552" width="4.28515625" customWidth="1"/>
    <col min="12553" max="12553" width="1.42578125" customWidth="1"/>
    <col min="12554" max="12554" width="4.28515625" customWidth="1"/>
    <col min="12555" max="12555" width="4.7109375" customWidth="1"/>
    <col min="12556" max="12556" width="1.42578125" customWidth="1"/>
    <col min="12557" max="12557" width="4.7109375" customWidth="1"/>
    <col min="12558" max="12558" width="6.7109375" bestFit="1" customWidth="1"/>
    <col min="12797" max="12797" width="4" customWidth="1"/>
    <col min="12798" max="12798" width="35.28515625" bestFit="1" customWidth="1"/>
    <col min="12799" max="12799" width="4.28515625" customWidth="1"/>
    <col min="12800" max="12800" width="1.42578125" customWidth="1"/>
    <col min="12801" max="12802" width="4.28515625" customWidth="1"/>
    <col min="12803" max="12803" width="1.42578125" customWidth="1"/>
    <col min="12804" max="12805" width="4.28515625" customWidth="1"/>
    <col min="12806" max="12806" width="1.42578125" customWidth="1"/>
    <col min="12807" max="12808" width="4.28515625" customWidth="1"/>
    <col min="12809" max="12809" width="1.42578125" customWidth="1"/>
    <col min="12810" max="12810" width="4.28515625" customWidth="1"/>
    <col min="12811" max="12811" width="4.7109375" customWidth="1"/>
    <col min="12812" max="12812" width="1.42578125" customWidth="1"/>
    <col min="12813" max="12813" width="4.7109375" customWidth="1"/>
    <col min="12814" max="12814" width="6.7109375" bestFit="1" customWidth="1"/>
    <col min="13053" max="13053" width="4" customWidth="1"/>
    <col min="13054" max="13054" width="35.28515625" bestFit="1" customWidth="1"/>
    <col min="13055" max="13055" width="4.28515625" customWidth="1"/>
    <col min="13056" max="13056" width="1.42578125" customWidth="1"/>
    <col min="13057" max="13058" width="4.28515625" customWidth="1"/>
    <col min="13059" max="13059" width="1.42578125" customWidth="1"/>
    <col min="13060" max="13061" width="4.28515625" customWidth="1"/>
    <col min="13062" max="13062" width="1.42578125" customWidth="1"/>
    <col min="13063" max="13064" width="4.28515625" customWidth="1"/>
    <col min="13065" max="13065" width="1.42578125" customWidth="1"/>
    <col min="13066" max="13066" width="4.28515625" customWidth="1"/>
    <col min="13067" max="13067" width="4.7109375" customWidth="1"/>
    <col min="13068" max="13068" width="1.42578125" customWidth="1"/>
    <col min="13069" max="13069" width="4.7109375" customWidth="1"/>
    <col min="13070" max="13070" width="6.7109375" bestFit="1" customWidth="1"/>
    <col min="13309" max="13309" width="4" customWidth="1"/>
    <col min="13310" max="13310" width="35.28515625" bestFit="1" customWidth="1"/>
    <col min="13311" max="13311" width="4.28515625" customWidth="1"/>
    <col min="13312" max="13312" width="1.42578125" customWidth="1"/>
    <col min="13313" max="13314" width="4.28515625" customWidth="1"/>
    <col min="13315" max="13315" width="1.42578125" customWidth="1"/>
    <col min="13316" max="13317" width="4.28515625" customWidth="1"/>
    <col min="13318" max="13318" width="1.42578125" customWidth="1"/>
    <col min="13319" max="13320" width="4.28515625" customWidth="1"/>
    <col min="13321" max="13321" width="1.42578125" customWidth="1"/>
    <col min="13322" max="13322" width="4.28515625" customWidth="1"/>
    <col min="13323" max="13323" width="4.7109375" customWidth="1"/>
    <col min="13324" max="13324" width="1.42578125" customWidth="1"/>
    <col min="13325" max="13325" width="4.7109375" customWidth="1"/>
    <col min="13326" max="13326" width="6.7109375" bestFit="1" customWidth="1"/>
    <col min="13565" max="13565" width="4" customWidth="1"/>
    <col min="13566" max="13566" width="35.28515625" bestFit="1" customWidth="1"/>
    <col min="13567" max="13567" width="4.28515625" customWidth="1"/>
    <col min="13568" max="13568" width="1.42578125" customWidth="1"/>
    <col min="13569" max="13570" width="4.28515625" customWidth="1"/>
    <col min="13571" max="13571" width="1.42578125" customWidth="1"/>
    <col min="13572" max="13573" width="4.28515625" customWidth="1"/>
    <col min="13574" max="13574" width="1.42578125" customWidth="1"/>
    <col min="13575" max="13576" width="4.28515625" customWidth="1"/>
    <col min="13577" max="13577" width="1.42578125" customWidth="1"/>
    <col min="13578" max="13578" width="4.28515625" customWidth="1"/>
    <col min="13579" max="13579" width="4.7109375" customWidth="1"/>
    <col min="13580" max="13580" width="1.42578125" customWidth="1"/>
    <col min="13581" max="13581" width="4.7109375" customWidth="1"/>
    <col min="13582" max="13582" width="6.7109375" bestFit="1" customWidth="1"/>
    <col min="13821" max="13821" width="4" customWidth="1"/>
    <col min="13822" max="13822" width="35.28515625" bestFit="1" customWidth="1"/>
    <col min="13823" max="13823" width="4.28515625" customWidth="1"/>
    <col min="13824" max="13824" width="1.42578125" customWidth="1"/>
    <col min="13825" max="13826" width="4.28515625" customWidth="1"/>
    <col min="13827" max="13827" width="1.42578125" customWidth="1"/>
    <col min="13828" max="13829" width="4.28515625" customWidth="1"/>
    <col min="13830" max="13830" width="1.42578125" customWidth="1"/>
    <col min="13831" max="13832" width="4.28515625" customWidth="1"/>
    <col min="13833" max="13833" width="1.42578125" customWidth="1"/>
    <col min="13834" max="13834" width="4.28515625" customWidth="1"/>
    <col min="13835" max="13835" width="4.7109375" customWidth="1"/>
    <col min="13836" max="13836" width="1.42578125" customWidth="1"/>
    <col min="13837" max="13837" width="4.7109375" customWidth="1"/>
    <col min="13838" max="13838" width="6.7109375" bestFit="1" customWidth="1"/>
    <col min="14077" max="14077" width="4" customWidth="1"/>
    <col min="14078" max="14078" width="35.28515625" bestFit="1" customWidth="1"/>
    <col min="14079" max="14079" width="4.28515625" customWidth="1"/>
    <col min="14080" max="14080" width="1.42578125" customWidth="1"/>
    <col min="14081" max="14082" width="4.28515625" customWidth="1"/>
    <col min="14083" max="14083" width="1.42578125" customWidth="1"/>
    <col min="14084" max="14085" width="4.28515625" customWidth="1"/>
    <col min="14086" max="14086" width="1.42578125" customWidth="1"/>
    <col min="14087" max="14088" width="4.28515625" customWidth="1"/>
    <col min="14089" max="14089" width="1.42578125" customWidth="1"/>
    <col min="14090" max="14090" width="4.28515625" customWidth="1"/>
    <col min="14091" max="14091" width="4.7109375" customWidth="1"/>
    <col min="14092" max="14092" width="1.42578125" customWidth="1"/>
    <col min="14093" max="14093" width="4.7109375" customWidth="1"/>
    <col min="14094" max="14094" width="6.7109375" bestFit="1" customWidth="1"/>
    <col min="14333" max="14333" width="4" customWidth="1"/>
    <col min="14334" max="14334" width="35.28515625" bestFit="1" customWidth="1"/>
    <col min="14335" max="14335" width="4.28515625" customWidth="1"/>
    <col min="14336" max="14336" width="1.42578125" customWidth="1"/>
    <col min="14337" max="14338" width="4.28515625" customWidth="1"/>
    <col min="14339" max="14339" width="1.42578125" customWidth="1"/>
    <col min="14340" max="14341" width="4.28515625" customWidth="1"/>
    <col min="14342" max="14342" width="1.42578125" customWidth="1"/>
    <col min="14343" max="14344" width="4.28515625" customWidth="1"/>
    <col min="14345" max="14345" width="1.42578125" customWidth="1"/>
    <col min="14346" max="14346" width="4.28515625" customWidth="1"/>
    <col min="14347" max="14347" width="4.7109375" customWidth="1"/>
    <col min="14348" max="14348" width="1.42578125" customWidth="1"/>
    <col min="14349" max="14349" width="4.7109375" customWidth="1"/>
    <col min="14350" max="14350" width="6.7109375" bestFit="1" customWidth="1"/>
    <col min="14589" max="14589" width="4" customWidth="1"/>
    <col min="14590" max="14590" width="35.28515625" bestFit="1" customWidth="1"/>
    <col min="14591" max="14591" width="4.28515625" customWidth="1"/>
    <col min="14592" max="14592" width="1.42578125" customWidth="1"/>
    <col min="14593" max="14594" width="4.28515625" customWidth="1"/>
    <col min="14595" max="14595" width="1.42578125" customWidth="1"/>
    <col min="14596" max="14597" width="4.28515625" customWidth="1"/>
    <col min="14598" max="14598" width="1.42578125" customWidth="1"/>
    <col min="14599" max="14600" width="4.28515625" customWidth="1"/>
    <col min="14601" max="14601" width="1.42578125" customWidth="1"/>
    <col min="14602" max="14602" width="4.28515625" customWidth="1"/>
    <col min="14603" max="14603" width="4.7109375" customWidth="1"/>
    <col min="14604" max="14604" width="1.42578125" customWidth="1"/>
    <col min="14605" max="14605" width="4.7109375" customWidth="1"/>
    <col min="14606" max="14606" width="6.7109375" bestFit="1" customWidth="1"/>
    <col min="14845" max="14845" width="4" customWidth="1"/>
    <col min="14846" max="14846" width="35.28515625" bestFit="1" customWidth="1"/>
    <col min="14847" max="14847" width="4.28515625" customWidth="1"/>
    <col min="14848" max="14848" width="1.42578125" customWidth="1"/>
    <col min="14849" max="14850" width="4.28515625" customWidth="1"/>
    <col min="14851" max="14851" width="1.42578125" customWidth="1"/>
    <col min="14852" max="14853" width="4.28515625" customWidth="1"/>
    <col min="14854" max="14854" width="1.42578125" customWidth="1"/>
    <col min="14855" max="14856" width="4.28515625" customWidth="1"/>
    <col min="14857" max="14857" width="1.42578125" customWidth="1"/>
    <col min="14858" max="14858" width="4.28515625" customWidth="1"/>
    <col min="14859" max="14859" width="4.7109375" customWidth="1"/>
    <col min="14860" max="14860" width="1.42578125" customWidth="1"/>
    <col min="14861" max="14861" width="4.7109375" customWidth="1"/>
    <col min="14862" max="14862" width="6.7109375" bestFit="1" customWidth="1"/>
    <col min="15101" max="15101" width="4" customWidth="1"/>
    <col min="15102" max="15102" width="35.28515625" bestFit="1" customWidth="1"/>
    <col min="15103" max="15103" width="4.28515625" customWidth="1"/>
    <col min="15104" max="15104" width="1.42578125" customWidth="1"/>
    <col min="15105" max="15106" width="4.28515625" customWidth="1"/>
    <col min="15107" max="15107" width="1.42578125" customWidth="1"/>
    <col min="15108" max="15109" width="4.28515625" customWidth="1"/>
    <col min="15110" max="15110" width="1.42578125" customWidth="1"/>
    <col min="15111" max="15112" width="4.28515625" customWidth="1"/>
    <col min="15113" max="15113" width="1.42578125" customWidth="1"/>
    <col min="15114" max="15114" width="4.28515625" customWidth="1"/>
    <col min="15115" max="15115" width="4.7109375" customWidth="1"/>
    <col min="15116" max="15116" width="1.42578125" customWidth="1"/>
    <col min="15117" max="15117" width="4.7109375" customWidth="1"/>
    <col min="15118" max="15118" width="6.7109375" bestFit="1" customWidth="1"/>
    <col min="15357" max="15357" width="4" customWidth="1"/>
    <col min="15358" max="15358" width="35.28515625" bestFit="1" customWidth="1"/>
    <col min="15359" max="15359" width="4.28515625" customWidth="1"/>
    <col min="15360" max="15360" width="1.42578125" customWidth="1"/>
    <col min="15361" max="15362" width="4.28515625" customWidth="1"/>
    <col min="15363" max="15363" width="1.42578125" customWidth="1"/>
    <col min="15364" max="15365" width="4.28515625" customWidth="1"/>
    <col min="15366" max="15366" width="1.42578125" customWidth="1"/>
    <col min="15367" max="15368" width="4.28515625" customWidth="1"/>
    <col min="15369" max="15369" width="1.42578125" customWidth="1"/>
    <col min="15370" max="15370" width="4.28515625" customWidth="1"/>
    <col min="15371" max="15371" width="4.7109375" customWidth="1"/>
    <col min="15372" max="15372" width="1.42578125" customWidth="1"/>
    <col min="15373" max="15373" width="4.7109375" customWidth="1"/>
    <col min="15374" max="15374" width="6.7109375" bestFit="1" customWidth="1"/>
    <col min="15613" max="15613" width="4" customWidth="1"/>
    <col min="15614" max="15614" width="35.28515625" bestFit="1" customWidth="1"/>
    <col min="15615" max="15615" width="4.28515625" customWidth="1"/>
    <col min="15616" max="15616" width="1.42578125" customWidth="1"/>
    <col min="15617" max="15618" width="4.28515625" customWidth="1"/>
    <col min="15619" max="15619" width="1.42578125" customWidth="1"/>
    <col min="15620" max="15621" width="4.28515625" customWidth="1"/>
    <col min="15622" max="15622" width="1.42578125" customWidth="1"/>
    <col min="15623" max="15624" width="4.28515625" customWidth="1"/>
    <col min="15625" max="15625" width="1.42578125" customWidth="1"/>
    <col min="15626" max="15626" width="4.28515625" customWidth="1"/>
    <col min="15627" max="15627" width="4.7109375" customWidth="1"/>
    <col min="15628" max="15628" width="1.42578125" customWidth="1"/>
    <col min="15629" max="15629" width="4.7109375" customWidth="1"/>
    <col min="15630" max="15630" width="6.7109375" bestFit="1" customWidth="1"/>
    <col min="15869" max="15869" width="4" customWidth="1"/>
    <col min="15870" max="15870" width="35.28515625" bestFit="1" customWidth="1"/>
    <col min="15871" max="15871" width="4.28515625" customWidth="1"/>
    <col min="15872" max="15872" width="1.42578125" customWidth="1"/>
    <col min="15873" max="15874" width="4.28515625" customWidth="1"/>
    <col min="15875" max="15875" width="1.42578125" customWidth="1"/>
    <col min="15876" max="15877" width="4.28515625" customWidth="1"/>
    <col min="15878" max="15878" width="1.42578125" customWidth="1"/>
    <col min="15879" max="15880" width="4.28515625" customWidth="1"/>
    <col min="15881" max="15881" width="1.42578125" customWidth="1"/>
    <col min="15882" max="15882" width="4.28515625" customWidth="1"/>
    <col min="15883" max="15883" width="4.7109375" customWidth="1"/>
    <col min="15884" max="15884" width="1.42578125" customWidth="1"/>
    <col min="15885" max="15885" width="4.7109375" customWidth="1"/>
    <col min="15886" max="15886" width="6.7109375" bestFit="1" customWidth="1"/>
    <col min="16125" max="16125" width="4" customWidth="1"/>
    <col min="16126" max="16126" width="35.28515625" bestFit="1" customWidth="1"/>
    <col min="16127" max="16127" width="4.28515625" customWidth="1"/>
    <col min="16128" max="16128" width="1.42578125" customWidth="1"/>
    <col min="16129" max="16130" width="4.28515625" customWidth="1"/>
    <col min="16131" max="16131" width="1.42578125" customWidth="1"/>
    <col min="16132" max="16133" width="4.28515625" customWidth="1"/>
    <col min="16134" max="16134" width="1.42578125" customWidth="1"/>
    <col min="16135" max="16136" width="4.28515625" customWidth="1"/>
    <col min="16137" max="16137" width="1.42578125" customWidth="1"/>
    <col min="16138" max="16138" width="4.28515625" customWidth="1"/>
    <col min="16139" max="16139" width="4.7109375" customWidth="1"/>
    <col min="16140" max="16140" width="1.42578125" customWidth="1"/>
    <col min="16141" max="16141" width="4.7109375" customWidth="1"/>
    <col min="16142" max="16142" width="6.7109375" bestFit="1" customWidth="1"/>
  </cols>
  <sheetData>
    <row r="1" spans="1:21" ht="15.75" thickBot="1" x14ac:dyDescent="0.3"/>
    <row r="2" spans="1:21" x14ac:dyDescent="0.25">
      <c r="A2" s="296" t="str">
        <f>'Nasazení do skupin'!B2</f>
        <v xml:space="preserve">PČNS mladších žáků trojice 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8"/>
      <c r="M2" s="298"/>
      <c r="N2" s="298"/>
      <c r="O2" s="297"/>
      <c r="P2" s="297"/>
      <c r="Q2" s="297"/>
      <c r="R2" s="297"/>
      <c r="S2" s="297"/>
      <c r="T2" s="297"/>
      <c r="U2" s="299"/>
    </row>
    <row r="3" spans="1:21" ht="15.75" thickBot="1" x14ac:dyDescent="0.3">
      <c r="A3" s="300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2"/>
    </row>
    <row r="4" spans="1:21" ht="32.25" customHeight="1" thickBot="1" x14ac:dyDescent="0.3">
      <c r="A4" s="322" t="s">
        <v>6</v>
      </c>
      <c r="B4" s="323"/>
      <c r="C4" s="303" t="str">
        <f>'Nasazení do skupin'!B3</f>
        <v>Bystřice nad Pernštejnem 28.10.2019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5"/>
    </row>
    <row r="5" spans="1:21" x14ac:dyDescent="0.25">
      <c r="A5" s="324"/>
      <c r="B5" s="325"/>
      <c r="C5" s="297">
        <v>1</v>
      </c>
      <c r="D5" s="297"/>
      <c r="E5" s="299"/>
      <c r="F5" s="296">
        <v>2</v>
      </c>
      <c r="G5" s="297"/>
      <c r="H5" s="299"/>
      <c r="I5" s="296">
        <v>3</v>
      </c>
      <c r="J5" s="297"/>
      <c r="K5" s="299"/>
      <c r="L5" s="296">
        <v>4</v>
      </c>
      <c r="M5" s="297"/>
      <c r="N5" s="299"/>
      <c r="O5" s="296">
        <v>5</v>
      </c>
      <c r="P5" s="297"/>
      <c r="Q5" s="299"/>
      <c r="R5" s="306" t="s">
        <v>1</v>
      </c>
      <c r="S5" s="307"/>
      <c r="T5" s="308"/>
      <c r="U5" s="161" t="s">
        <v>2</v>
      </c>
    </row>
    <row r="6" spans="1:21" ht="15.75" thickBot="1" x14ac:dyDescent="0.3">
      <c r="A6" s="326"/>
      <c r="B6" s="327"/>
      <c r="C6" s="328"/>
      <c r="D6" s="328"/>
      <c r="E6" s="329"/>
      <c r="F6" s="300"/>
      <c r="G6" s="301"/>
      <c r="H6" s="302"/>
      <c r="I6" s="300"/>
      <c r="J6" s="301"/>
      <c r="K6" s="302"/>
      <c r="L6" s="300"/>
      <c r="M6" s="301"/>
      <c r="N6" s="302"/>
      <c r="O6" s="300"/>
      <c r="P6" s="301"/>
      <c r="Q6" s="302"/>
      <c r="R6" s="309" t="s">
        <v>3</v>
      </c>
      <c r="S6" s="310"/>
      <c r="T6" s="311"/>
      <c r="U6" s="162" t="s">
        <v>4</v>
      </c>
    </row>
    <row r="7" spans="1:21" ht="15" customHeight="1" x14ac:dyDescent="0.25">
      <c r="A7" s="286">
        <v>1</v>
      </c>
      <c r="B7" s="409" t="str">
        <f>'Nasazení do skupin'!B10</f>
        <v>TJ Slavoj Český Brod</v>
      </c>
      <c r="C7" s="330"/>
      <c r="D7" s="331"/>
      <c r="E7" s="332"/>
      <c r="F7" s="252"/>
      <c r="G7" s="250"/>
      <c r="H7" s="232"/>
      <c r="I7" s="252"/>
      <c r="J7" s="250"/>
      <c r="K7" s="232"/>
      <c r="L7" s="137"/>
      <c r="M7" s="137"/>
      <c r="N7" s="137"/>
      <c r="O7" s="252"/>
      <c r="P7" s="250"/>
      <c r="Q7" s="232"/>
      <c r="R7" s="248"/>
      <c r="S7" s="230"/>
      <c r="T7" s="312"/>
      <c r="U7" s="314"/>
    </row>
    <row r="8" spans="1:21" ht="15.75" customHeight="1" thickBot="1" x14ac:dyDescent="0.3">
      <c r="A8" s="287"/>
      <c r="B8" s="346"/>
      <c r="C8" s="333"/>
      <c r="D8" s="334"/>
      <c r="E8" s="335"/>
      <c r="F8" s="253"/>
      <c r="G8" s="251"/>
      <c r="H8" s="233"/>
      <c r="I8" s="253"/>
      <c r="J8" s="251"/>
      <c r="K8" s="233"/>
      <c r="L8" s="158"/>
      <c r="M8" s="158"/>
      <c r="N8" s="158"/>
      <c r="O8" s="253"/>
      <c r="P8" s="251"/>
      <c r="Q8" s="233"/>
      <c r="R8" s="249"/>
      <c r="S8" s="231"/>
      <c r="T8" s="313"/>
      <c r="U8" s="315"/>
    </row>
    <row r="9" spans="1:21" ht="15" customHeight="1" x14ac:dyDescent="0.25">
      <c r="A9" s="287"/>
      <c r="B9" s="346"/>
      <c r="C9" s="333"/>
      <c r="D9" s="334"/>
      <c r="E9" s="335"/>
      <c r="F9" s="236"/>
      <c r="G9" s="238"/>
      <c r="H9" s="240"/>
      <c r="I9" s="236"/>
      <c r="J9" s="238"/>
      <c r="K9" s="240"/>
      <c r="L9" s="159"/>
      <c r="M9" s="159"/>
      <c r="N9" s="159"/>
      <c r="O9" s="236"/>
      <c r="P9" s="238"/>
      <c r="Q9" s="240"/>
      <c r="R9" s="244"/>
      <c r="S9" s="316"/>
      <c r="T9" s="318"/>
      <c r="U9" s="320"/>
    </row>
    <row r="10" spans="1:21" ht="15.75" customHeight="1" thickBot="1" x14ac:dyDescent="0.3">
      <c r="A10" s="288"/>
      <c r="B10" s="347"/>
      <c r="C10" s="336"/>
      <c r="D10" s="337"/>
      <c r="E10" s="338"/>
      <c r="F10" s="236"/>
      <c r="G10" s="238"/>
      <c r="H10" s="240"/>
      <c r="I10" s="237"/>
      <c r="J10" s="239"/>
      <c r="K10" s="241"/>
      <c r="L10" s="160"/>
      <c r="M10" s="160"/>
      <c r="N10" s="160"/>
      <c r="O10" s="237"/>
      <c r="P10" s="239"/>
      <c r="Q10" s="241"/>
      <c r="R10" s="245"/>
      <c r="S10" s="317"/>
      <c r="T10" s="319"/>
      <c r="U10" s="321"/>
    </row>
    <row r="11" spans="1:21" ht="15" customHeight="1" x14ac:dyDescent="0.25">
      <c r="A11" s="286">
        <v>2</v>
      </c>
      <c r="B11" s="409" t="str">
        <f>'Nasazení do skupin'!B11</f>
        <v>UNITOP SKP Žďár nad Sázavou A</v>
      </c>
      <c r="C11" s="252"/>
      <c r="D11" s="250"/>
      <c r="E11" s="250"/>
      <c r="F11" s="277" t="s">
        <v>94</v>
      </c>
      <c r="G11" s="278"/>
      <c r="H11" s="279"/>
      <c r="I11" s="250"/>
      <c r="J11" s="250"/>
      <c r="K11" s="232"/>
      <c r="L11" s="137"/>
      <c r="M11" s="137"/>
      <c r="N11" s="137"/>
      <c r="O11" s="252"/>
      <c r="P11" s="250"/>
      <c r="Q11" s="232"/>
      <c r="R11" s="248"/>
      <c r="S11" s="230"/>
      <c r="T11" s="312"/>
      <c r="U11" s="314"/>
    </row>
    <row r="12" spans="1:21" ht="15.75" customHeight="1" thickBot="1" x14ac:dyDescent="0.3">
      <c r="A12" s="287"/>
      <c r="B12" s="346"/>
      <c r="C12" s="253"/>
      <c r="D12" s="251"/>
      <c r="E12" s="251"/>
      <c r="F12" s="280"/>
      <c r="G12" s="281"/>
      <c r="H12" s="282"/>
      <c r="I12" s="251"/>
      <c r="J12" s="251"/>
      <c r="K12" s="233"/>
      <c r="L12" s="158"/>
      <c r="M12" s="158"/>
      <c r="N12" s="158"/>
      <c r="O12" s="253"/>
      <c r="P12" s="251"/>
      <c r="Q12" s="233"/>
      <c r="R12" s="249"/>
      <c r="S12" s="231"/>
      <c r="T12" s="313"/>
      <c r="U12" s="315"/>
    </row>
    <row r="13" spans="1:21" ht="15" customHeight="1" x14ac:dyDescent="0.25">
      <c r="A13" s="287"/>
      <c r="B13" s="346"/>
      <c r="C13" s="236"/>
      <c r="D13" s="238"/>
      <c r="E13" s="238"/>
      <c r="F13" s="280"/>
      <c r="G13" s="281"/>
      <c r="H13" s="282"/>
      <c r="I13" s="238"/>
      <c r="J13" s="238"/>
      <c r="K13" s="240"/>
      <c r="L13" s="159"/>
      <c r="M13" s="159"/>
      <c r="N13" s="159"/>
      <c r="O13" s="236"/>
      <c r="P13" s="238"/>
      <c r="Q13" s="240"/>
      <c r="R13" s="244"/>
      <c r="S13" s="316"/>
      <c r="T13" s="318"/>
      <c r="U13" s="320"/>
    </row>
    <row r="14" spans="1:21" ht="15.75" customHeight="1" thickBot="1" x14ac:dyDescent="0.3">
      <c r="A14" s="288"/>
      <c r="B14" s="347"/>
      <c r="C14" s="237"/>
      <c r="D14" s="239"/>
      <c r="E14" s="239"/>
      <c r="F14" s="283"/>
      <c r="G14" s="284"/>
      <c r="H14" s="285"/>
      <c r="I14" s="238"/>
      <c r="J14" s="238"/>
      <c r="K14" s="240"/>
      <c r="L14" s="159"/>
      <c r="M14" s="159"/>
      <c r="N14" s="159"/>
      <c r="O14" s="237"/>
      <c r="P14" s="239"/>
      <c r="Q14" s="241"/>
      <c r="R14" s="245"/>
      <c r="S14" s="317"/>
      <c r="T14" s="319"/>
      <c r="U14" s="321"/>
    </row>
    <row r="15" spans="1:21" ht="15" customHeight="1" x14ac:dyDescent="0.25">
      <c r="A15" s="286">
        <v>3</v>
      </c>
      <c r="B15" s="409" t="str">
        <f>'Nasazení do skupin'!B12</f>
        <v>MNK Modřice B</v>
      </c>
      <c r="C15" s="252"/>
      <c r="D15" s="250"/>
      <c r="E15" s="232"/>
      <c r="F15" s="289"/>
      <c r="G15" s="267"/>
      <c r="H15" s="267"/>
      <c r="I15" s="268"/>
      <c r="J15" s="269"/>
      <c r="K15" s="270"/>
      <c r="L15" s="252"/>
      <c r="M15" s="250"/>
      <c r="N15" s="232"/>
      <c r="O15" s="265"/>
      <c r="P15" s="265"/>
      <c r="Q15" s="246"/>
      <c r="R15" s="248"/>
      <c r="S15" s="230"/>
      <c r="T15" s="312"/>
      <c r="U15" s="314"/>
    </row>
    <row r="16" spans="1:21" ht="15.75" customHeight="1" thickBot="1" x14ac:dyDescent="0.3">
      <c r="A16" s="287"/>
      <c r="B16" s="346"/>
      <c r="C16" s="253"/>
      <c r="D16" s="251"/>
      <c r="E16" s="233"/>
      <c r="F16" s="253"/>
      <c r="G16" s="251"/>
      <c r="H16" s="251"/>
      <c r="I16" s="271"/>
      <c r="J16" s="272"/>
      <c r="K16" s="273"/>
      <c r="L16" s="253"/>
      <c r="M16" s="251"/>
      <c r="N16" s="233"/>
      <c r="O16" s="266"/>
      <c r="P16" s="266"/>
      <c r="Q16" s="247"/>
      <c r="R16" s="249"/>
      <c r="S16" s="231"/>
      <c r="T16" s="313"/>
      <c r="U16" s="315"/>
    </row>
    <row r="17" spans="1:24" ht="15" customHeight="1" x14ac:dyDescent="0.25">
      <c r="A17" s="287"/>
      <c r="B17" s="346"/>
      <c r="C17" s="236"/>
      <c r="D17" s="238"/>
      <c r="E17" s="240"/>
      <c r="F17" s="236"/>
      <c r="G17" s="238"/>
      <c r="H17" s="238"/>
      <c r="I17" s="271"/>
      <c r="J17" s="272"/>
      <c r="K17" s="273"/>
      <c r="L17" s="236"/>
      <c r="M17" s="238"/>
      <c r="N17" s="240"/>
      <c r="O17" s="254"/>
      <c r="P17" s="254"/>
      <c r="Q17" s="234"/>
      <c r="R17" s="244"/>
      <c r="S17" s="316"/>
      <c r="T17" s="318"/>
      <c r="U17" s="320"/>
    </row>
    <row r="18" spans="1:24" ht="15.75" customHeight="1" thickBot="1" x14ac:dyDescent="0.3">
      <c r="A18" s="288"/>
      <c r="B18" s="347"/>
      <c r="C18" s="237"/>
      <c r="D18" s="239"/>
      <c r="E18" s="241"/>
      <c r="F18" s="237"/>
      <c r="G18" s="239"/>
      <c r="H18" s="239"/>
      <c r="I18" s="274"/>
      <c r="J18" s="275"/>
      <c r="K18" s="276"/>
      <c r="L18" s="237"/>
      <c r="M18" s="239"/>
      <c r="N18" s="241"/>
      <c r="O18" s="255"/>
      <c r="P18" s="255"/>
      <c r="Q18" s="235"/>
      <c r="R18" s="245"/>
      <c r="S18" s="317"/>
      <c r="T18" s="319"/>
      <c r="U18" s="321"/>
    </row>
    <row r="19" spans="1:24" ht="15" customHeight="1" x14ac:dyDescent="0.25">
      <c r="A19" s="286">
        <v>4</v>
      </c>
      <c r="B19" s="409" t="str">
        <f>'Nasazení do skupin'!B13</f>
        <v>TJ Sokol Holice B</v>
      </c>
      <c r="C19" s="252"/>
      <c r="D19" s="250"/>
      <c r="E19" s="232"/>
      <c r="F19" s="252"/>
      <c r="G19" s="250"/>
      <c r="H19" s="232"/>
      <c r="I19" s="289"/>
      <c r="J19" s="267"/>
      <c r="K19" s="267"/>
      <c r="L19" s="256">
        <v>2019</v>
      </c>
      <c r="M19" s="257"/>
      <c r="N19" s="258"/>
      <c r="O19" s="252"/>
      <c r="P19" s="250"/>
      <c r="Q19" s="232"/>
      <c r="R19" s="230"/>
      <c r="S19" s="230"/>
      <c r="T19" s="312"/>
      <c r="U19" s="314"/>
    </row>
    <row r="20" spans="1:24" ht="15.75" customHeight="1" thickBot="1" x14ac:dyDescent="0.3">
      <c r="A20" s="287"/>
      <c r="B20" s="346"/>
      <c r="C20" s="253"/>
      <c r="D20" s="251"/>
      <c r="E20" s="233"/>
      <c r="F20" s="253"/>
      <c r="G20" s="251"/>
      <c r="H20" s="233"/>
      <c r="I20" s="253"/>
      <c r="J20" s="251"/>
      <c r="K20" s="251"/>
      <c r="L20" s="259"/>
      <c r="M20" s="260"/>
      <c r="N20" s="261"/>
      <c r="O20" s="253"/>
      <c r="P20" s="251"/>
      <c r="Q20" s="233"/>
      <c r="R20" s="231"/>
      <c r="S20" s="231"/>
      <c r="T20" s="313"/>
      <c r="U20" s="315"/>
    </row>
    <row r="21" spans="1:24" ht="15" customHeight="1" x14ac:dyDescent="0.25">
      <c r="A21" s="287"/>
      <c r="B21" s="346"/>
      <c r="C21" s="236"/>
      <c r="D21" s="238"/>
      <c r="E21" s="240"/>
      <c r="F21" s="236"/>
      <c r="G21" s="238"/>
      <c r="H21" s="240"/>
      <c r="I21" s="236"/>
      <c r="J21" s="238"/>
      <c r="K21" s="238"/>
      <c r="L21" s="259"/>
      <c r="M21" s="260"/>
      <c r="N21" s="261"/>
      <c r="O21" s="236"/>
      <c r="P21" s="238"/>
      <c r="Q21" s="240"/>
      <c r="R21" s="242"/>
      <c r="S21" s="316"/>
      <c r="T21" s="318"/>
      <c r="U21" s="320"/>
    </row>
    <row r="22" spans="1:24" ht="15.75" customHeight="1" thickBot="1" x14ac:dyDescent="0.3">
      <c r="A22" s="288"/>
      <c r="B22" s="347"/>
      <c r="C22" s="237"/>
      <c r="D22" s="239"/>
      <c r="E22" s="241"/>
      <c r="F22" s="237"/>
      <c r="G22" s="239"/>
      <c r="H22" s="241"/>
      <c r="I22" s="237"/>
      <c r="J22" s="239"/>
      <c r="K22" s="239"/>
      <c r="L22" s="262"/>
      <c r="M22" s="263"/>
      <c r="N22" s="264"/>
      <c r="O22" s="237"/>
      <c r="P22" s="239"/>
      <c r="Q22" s="241"/>
      <c r="R22" s="243"/>
      <c r="S22" s="317"/>
      <c r="T22" s="319"/>
      <c r="U22" s="321"/>
    </row>
    <row r="23" spans="1:24" ht="15" customHeight="1" x14ac:dyDescent="0.25">
      <c r="A23" s="286">
        <v>5</v>
      </c>
      <c r="B23" s="409" t="str">
        <f>'Nasazení do skupin'!B14</f>
        <v>Sokol Opočno MIX</v>
      </c>
      <c r="C23" s="252"/>
      <c r="D23" s="250"/>
      <c r="E23" s="232"/>
      <c r="F23" s="252"/>
      <c r="G23" s="250"/>
      <c r="H23" s="232"/>
      <c r="I23" s="252"/>
      <c r="J23" s="250"/>
      <c r="K23" s="232"/>
      <c r="L23" s="137"/>
      <c r="M23" s="137"/>
      <c r="N23" s="137"/>
      <c r="O23" s="256"/>
      <c r="P23" s="257"/>
      <c r="Q23" s="258"/>
      <c r="R23" s="230"/>
      <c r="S23" s="230"/>
      <c r="T23" s="312"/>
      <c r="U23" s="314"/>
    </row>
    <row r="24" spans="1:24" ht="15.75" customHeight="1" thickBot="1" x14ac:dyDescent="0.3">
      <c r="A24" s="287"/>
      <c r="B24" s="346"/>
      <c r="C24" s="253"/>
      <c r="D24" s="251"/>
      <c r="E24" s="233"/>
      <c r="F24" s="253"/>
      <c r="G24" s="251"/>
      <c r="H24" s="233"/>
      <c r="I24" s="253"/>
      <c r="J24" s="251"/>
      <c r="K24" s="233"/>
      <c r="L24" s="158"/>
      <c r="M24" s="158"/>
      <c r="N24" s="158"/>
      <c r="O24" s="259"/>
      <c r="P24" s="260"/>
      <c r="Q24" s="261"/>
      <c r="R24" s="231"/>
      <c r="S24" s="231"/>
      <c r="T24" s="313"/>
      <c r="U24" s="315"/>
    </row>
    <row r="25" spans="1:24" ht="15" customHeight="1" x14ac:dyDescent="0.25">
      <c r="A25" s="287"/>
      <c r="B25" s="346"/>
      <c r="C25" s="236"/>
      <c r="D25" s="238"/>
      <c r="E25" s="240"/>
      <c r="F25" s="236"/>
      <c r="G25" s="238"/>
      <c r="H25" s="240"/>
      <c r="I25" s="236"/>
      <c r="J25" s="238"/>
      <c r="K25" s="240"/>
      <c r="L25" s="159"/>
      <c r="M25" s="159"/>
      <c r="N25" s="159"/>
      <c r="O25" s="259"/>
      <c r="P25" s="260"/>
      <c r="Q25" s="261"/>
      <c r="R25" s="242"/>
      <c r="S25" s="316"/>
      <c r="T25" s="318"/>
      <c r="U25" s="320"/>
    </row>
    <row r="26" spans="1:24" ht="15.75" customHeight="1" thickBot="1" x14ac:dyDescent="0.3">
      <c r="A26" s="288"/>
      <c r="B26" s="347"/>
      <c r="C26" s="237"/>
      <c r="D26" s="239"/>
      <c r="E26" s="241"/>
      <c r="F26" s="237"/>
      <c r="G26" s="239"/>
      <c r="H26" s="241"/>
      <c r="I26" s="237"/>
      <c r="J26" s="239"/>
      <c r="K26" s="241"/>
      <c r="L26" s="160"/>
      <c r="M26" s="160"/>
      <c r="N26" s="160"/>
      <c r="O26" s="262"/>
      <c r="P26" s="263"/>
      <c r="Q26" s="264"/>
      <c r="R26" s="243"/>
      <c r="S26" s="317"/>
      <c r="T26" s="319"/>
      <c r="U26" s="321"/>
    </row>
    <row r="27" spans="1:24" ht="15" customHeight="1" x14ac:dyDescent="0.25">
      <c r="A27" s="294"/>
      <c r="B27" s="295"/>
      <c r="C27" s="295"/>
      <c r="D27" s="293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39"/>
      <c r="S27" s="40"/>
      <c r="T27" s="40"/>
      <c r="U27" s="41"/>
      <c r="V27" s="38"/>
      <c r="W27" s="38"/>
      <c r="X27" s="38"/>
    </row>
    <row r="28" spans="1:24" ht="15" customHeight="1" x14ac:dyDescent="0.25">
      <c r="A28" s="294"/>
      <c r="B28" s="295"/>
      <c r="C28" s="295"/>
      <c r="D28" s="293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42"/>
      <c r="S28" s="40"/>
      <c r="T28" s="38"/>
      <c r="U28" s="41"/>
      <c r="V28" s="38"/>
      <c r="W28" s="38"/>
      <c r="X28" s="38"/>
    </row>
    <row r="29" spans="1:24" ht="13.15" customHeight="1" x14ac:dyDescent="0.25">
      <c r="A29" s="294"/>
      <c r="B29" s="295"/>
      <c r="C29" s="295"/>
      <c r="D29" s="293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39"/>
      <c r="S29" s="40"/>
      <c r="T29" s="40"/>
      <c r="U29" s="41"/>
      <c r="V29" s="38"/>
      <c r="W29" s="38"/>
      <c r="X29" s="38"/>
    </row>
    <row r="30" spans="1:24" ht="13.15" customHeight="1" x14ac:dyDescent="0.25">
      <c r="A30" s="294"/>
      <c r="B30" s="295"/>
      <c r="C30" s="295"/>
      <c r="D30" s="293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42"/>
      <c r="S30" s="40"/>
      <c r="T30" s="38"/>
      <c r="U30" s="41"/>
      <c r="V30" s="38"/>
      <c r="W30" s="38"/>
      <c r="X30" s="38"/>
    </row>
    <row r="31" spans="1:24" ht="15" customHeight="1" x14ac:dyDescent="0.25">
      <c r="A31" s="294"/>
      <c r="B31" s="295"/>
      <c r="C31" s="295"/>
      <c r="D31" s="293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39"/>
      <c r="S31" s="40"/>
      <c r="T31" s="40"/>
      <c r="U31" s="41"/>
      <c r="V31" s="38"/>
      <c r="W31" s="38"/>
      <c r="X31" s="38"/>
    </row>
    <row r="32" spans="1:24" ht="21.75" customHeight="1" x14ac:dyDescent="0.25">
      <c r="A32" s="294"/>
      <c r="B32" s="295"/>
      <c r="C32" s="295"/>
      <c r="D32" s="293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42"/>
      <c r="S32" s="40"/>
      <c r="T32" s="38"/>
      <c r="U32" s="41"/>
      <c r="V32" s="38"/>
      <c r="W32" s="38"/>
      <c r="X32" s="38"/>
    </row>
    <row r="33" spans="1:50" ht="15" customHeight="1" x14ac:dyDescent="0.25">
      <c r="A33" s="294"/>
      <c r="B33" s="295"/>
      <c r="C33" s="295"/>
      <c r="D33" s="293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39"/>
      <c r="S33" s="40"/>
      <c r="T33" s="40"/>
      <c r="U33" s="41"/>
      <c r="V33" s="38"/>
      <c r="W33" s="38"/>
      <c r="X33" s="38"/>
    </row>
    <row r="34" spans="1:50" ht="15" customHeight="1" x14ac:dyDescent="0.25">
      <c r="A34" s="294"/>
      <c r="B34" s="295"/>
      <c r="C34" s="295"/>
      <c r="D34" s="293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42"/>
      <c r="S34" s="40"/>
      <c r="T34" s="38"/>
      <c r="U34" s="41"/>
      <c r="V34" s="38"/>
      <c r="W34" s="38"/>
      <c r="X34" s="38"/>
    </row>
    <row r="35" spans="1:50" ht="15" customHeight="1" x14ac:dyDescent="0.25">
      <c r="A35" s="294"/>
      <c r="B35" s="295"/>
      <c r="C35" s="295"/>
      <c r="D35" s="293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39"/>
      <c r="S35" s="40"/>
      <c r="T35" s="40"/>
      <c r="U35" s="41"/>
      <c r="V35" s="38"/>
      <c r="W35" s="38"/>
      <c r="X35" s="38"/>
    </row>
    <row r="36" spans="1:50" ht="15" customHeight="1" x14ac:dyDescent="0.25">
      <c r="A36" s="294"/>
      <c r="B36" s="295"/>
      <c r="C36" s="295"/>
      <c r="D36" s="293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42"/>
      <c r="S36" s="40"/>
      <c r="T36" s="38"/>
      <c r="U36" s="41"/>
      <c r="V36" s="38"/>
      <c r="W36" s="38"/>
      <c r="X36" s="38"/>
    </row>
    <row r="37" spans="1:50" ht="23.25" x14ac:dyDescent="0.35">
      <c r="S37" s="339"/>
      <c r="T37" s="339"/>
      <c r="U37" s="163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0"/>
      <c r="AS37" s="340"/>
      <c r="AT37" s="340"/>
      <c r="AU37" s="340"/>
      <c r="AV37" s="340"/>
      <c r="AW37" s="340"/>
      <c r="AX37" s="340"/>
    </row>
    <row r="39" spans="1:50" x14ac:dyDescent="0.25"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340"/>
      <c r="AS39" s="340"/>
      <c r="AT39" s="340"/>
      <c r="AU39" s="340"/>
      <c r="AV39" s="340"/>
      <c r="AW39" s="340"/>
      <c r="AX39" s="340"/>
    </row>
    <row r="40" spans="1:50" x14ac:dyDescent="0.25"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0"/>
      <c r="AP40" s="340"/>
      <c r="AQ40" s="340"/>
      <c r="AR40" s="340"/>
      <c r="AS40" s="340"/>
      <c r="AT40" s="340"/>
      <c r="AU40" s="340"/>
      <c r="AV40" s="340"/>
      <c r="AW40" s="340"/>
      <c r="AX40" s="340"/>
    </row>
    <row r="41" spans="1:50" ht="20.25" x14ac:dyDescent="0.3">
      <c r="W41" s="197"/>
      <c r="X41" s="341"/>
      <c r="Y41" s="341"/>
      <c r="Z41" s="341"/>
      <c r="AA41" s="341"/>
      <c r="AB41" s="341"/>
      <c r="AC41" s="1"/>
      <c r="AD41" s="1"/>
      <c r="AE41" s="342"/>
      <c r="AF41" s="342"/>
      <c r="AG41" s="342"/>
      <c r="AH41" s="342"/>
      <c r="AI41" s="342"/>
      <c r="AJ41" s="342"/>
      <c r="AK41" s="5"/>
      <c r="AL41" s="4"/>
      <c r="AM41" s="4"/>
      <c r="AN41" s="4"/>
      <c r="AO41" s="4"/>
      <c r="AP41" s="4"/>
      <c r="AQ41" s="342"/>
      <c r="AR41" s="342"/>
      <c r="AS41" s="342"/>
      <c r="AT41" s="342"/>
      <c r="AU41" s="1"/>
      <c r="AV41" s="1"/>
      <c r="AW41" s="1"/>
      <c r="AX41" s="1"/>
    </row>
    <row r="43" spans="1:50" ht="20.25" x14ac:dyDescent="0.3">
      <c r="W43" s="198"/>
      <c r="X43" s="343"/>
      <c r="Y43" s="343"/>
      <c r="Z43" s="343"/>
      <c r="AA43" s="343"/>
      <c r="AB43" s="343"/>
      <c r="AC43" s="343"/>
      <c r="AD43" s="343"/>
      <c r="AE43" s="343"/>
      <c r="AF43" s="343"/>
      <c r="AG43" s="1"/>
      <c r="AH43" s="341"/>
      <c r="AI43" s="341"/>
      <c r="AJ43" s="341"/>
      <c r="AK43" s="341"/>
      <c r="AL43" s="341"/>
      <c r="AM43" s="341"/>
      <c r="AN43" s="341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</row>
    <row r="46" spans="1:50" ht="15.75" x14ac:dyDescent="0.25">
      <c r="W46" s="199"/>
      <c r="X46" s="199"/>
      <c r="Y46" s="2"/>
      <c r="Z46" s="2"/>
      <c r="AA46" s="2"/>
      <c r="AB46" s="344"/>
      <c r="AC46" s="344"/>
      <c r="AD46" s="344"/>
      <c r="AE46" s="344"/>
      <c r="AF46" s="344"/>
      <c r="AG46" s="344"/>
      <c r="AH46" s="2"/>
      <c r="AI46" s="2"/>
      <c r="AJ46" s="2"/>
      <c r="AK46" s="2"/>
      <c r="AL46" s="2"/>
      <c r="AM46" s="2"/>
      <c r="AN46" s="344"/>
      <c r="AO46" s="344"/>
      <c r="AP46" s="344"/>
      <c r="AQ46" s="344"/>
      <c r="AR46" s="344"/>
      <c r="AS46" s="344"/>
      <c r="AT46" s="2"/>
      <c r="AU46" s="2"/>
      <c r="AV46" s="2"/>
      <c r="AW46" s="2"/>
      <c r="AX46" s="2"/>
    </row>
    <row r="49" spans="23:50" ht="15" customHeight="1" x14ac:dyDescent="0.25"/>
    <row r="53" spans="23:50" x14ac:dyDescent="0.25"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2"/>
      <c r="AL53" s="342"/>
      <c r="AM53" s="342"/>
      <c r="AN53" s="342"/>
      <c r="AO53" s="342"/>
      <c r="AP53" s="342"/>
      <c r="AQ53" s="342"/>
      <c r="AR53" s="342"/>
      <c r="AS53" s="342"/>
      <c r="AT53" s="342"/>
      <c r="AU53" s="342"/>
      <c r="AV53" s="342"/>
      <c r="AW53" s="342"/>
      <c r="AX53" s="342"/>
    </row>
    <row r="54" spans="23:50" x14ac:dyDescent="0.25"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2"/>
      <c r="AL54" s="342"/>
      <c r="AM54" s="342"/>
      <c r="AN54" s="342"/>
      <c r="AO54" s="342"/>
      <c r="AP54" s="342"/>
      <c r="AQ54" s="342"/>
      <c r="AR54" s="342"/>
      <c r="AS54" s="342"/>
      <c r="AT54" s="342"/>
      <c r="AU54" s="342"/>
      <c r="AV54" s="342"/>
      <c r="AW54" s="342"/>
      <c r="AX54" s="342"/>
    </row>
    <row r="58" spans="23:50" ht="23.25" x14ac:dyDescent="0.35"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  <c r="AX58" s="340"/>
    </row>
    <row r="59" spans="23:50" ht="20.25" x14ac:dyDescent="0.3">
      <c r="W59" s="197"/>
      <c r="X59" s="341"/>
      <c r="Y59" s="341"/>
      <c r="Z59" s="341"/>
      <c r="AA59" s="341"/>
      <c r="AB59" s="341"/>
      <c r="AC59" s="1"/>
      <c r="AD59" s="1"/>
      <c r="AE59" s="342"/>
      <c r="AF59" s="342"/>
      <c r="AG59" s="342"/>
      <c r="AH59" s="342"/>
      <c r="AI59" s="342"/>
      <c r="AJ59" s="342"/>
      <c r="AK59" s="5"/>
      <c r="AL59" s="4"/>
      <c r="AM59" s="4"/>
      <c r="AN59" s="4"/>
      <c r="AO59" s="4"/>
      <c r="AP59" s="4"/>
      <c r="AQ59" s="342"/>
      <c r="AR59" s="342"/>
      <c r="AS59" s="342"/>
      <c r="AT59" s="342"/>
      <c r="AU59" s="1"/>
      <c r="AV59" s="1"/>
      <c r="AW59" s="1"/>
      <c r="AX59" s="1"/>
    </row>
    <row r="61" spans="23:50" ht="20.25" x14ac:dyDescent="0.3">
      <c r="W61" s="198"/>
      <c r="X61" s="343"/>
      <c r="Y61" s="343"/>
      <c r="Z61" s="343"/>
      <c r="AA61" s="343"/>
      <c r="AB61" s="343"/>
      <c r="AC61" s="343"/>
      <c r="AD61" s="343"/>
      <c r="AE61" s="343"/>
      <c r="AF61" s="343"/>
      <c r="AG61" s="1"/>
      <c r="AH61" s="341"/>
      <c r="AI61" s="341"/>
      <c r="AJ61" s="341"/>
      <c r="AK61" s="341"/>
      <c r="AL61" s="341"/>
      <c r="AM61" s="341"/>
      <c r="AN61" s="341"/>
      <c r="AO61" s="343"/>
      <c r="AP61" s="343"/>
      <c r="AQ61" s="343"/>
      <c r="AR61" s="343"/>
      <c r="AS61" s="343"/>
      <c r="AT61" s="343"/>
      <c r="AU61" s="343"/>
      <c r="AV61" s="343"/>
      <c r="AW61" s="343"/>
      <c r="AX61" s="343"/>
    </row>
    <row r="64" spans="23:50" ht="15.75" x14ac:dyDescent="0.25">
      <c r="W64" s="199"/>
      <c r="X64" s="199"/>
      <c r="Y64" s="2"/>
      <c r="Z64" s="2"/>
      <c r="AA64" s="2"/>
      <c r="AB64" s="344"/>
      <c r="AC64" s="344"/>
      <c r="AD64" s="344"/>
      <c r="AE64" s="344"/>
      <c r="AF64" s="344"/>
      <c r="AG64" s="344"/>
      <c r="AH64" s="2"/>
      <c r="AI64" s="2"/>
      <c r="AJ64" s="2"/>
      <c r="AK64" s="2"/>
      <c r="AL64" s="2"/>
      <c r="AM64" s="2"/>
      <c r="AN64" s="344"/>
      <c r="AO64" s="344"/>
      <c r="AP64" s="344"/>
      <c r="AQ64" s="344"/>
      <c r="AR64" s="344"/>
      <c r="AS64" s="344"/>
      <c r="AT64" s="2"/>
      <c r="AU64" s="2"/>
      <c r="AV64" s="2"/>
      <c r="AW64" s="2"/>
      <c r="AX64" s="2"/>
    </row>
    <row r="67" spans="23:50" ht="15" customHeight="1" x14ac:dyDescent="0.25"/>
    <row r="71" spans="23:50" x14ac:dyDescent="0.25">
      <c r="W71" s="342"/>
      <c r="X71" s="342"/>
      <c r="Y71" s="342"/>
      <c r="Z71" s="342"/>
      <c r="AA71" s="342"/>
      <c r="AB71" s="342"/>
      <c r="AC71" s="342"/>
      <c r="AD71" s="342"/>
      <c r="AE71" s="342"/>
      <c r="AF71" s="342"/>
      <c r="AG71" s="342"/>
      <c r="AH71" s="342"/>
      <c r="AI71" s="342"/>
      <c r="AJ71" s="342"/>
      <c r="AK71" s="342"/>
      <c r="AL71" s="342"/>
      <c r="AM71" s="342"/>
      <c r="AN71" s="342"/>
      <c r="AO71" s="342"/>
      <c r="AP71" s="342"/>
      <c r="AQ71" s="342"/>
      <c r="AR71" s="342"/>
      <c r="AS71" s="342"/>
      <c r="AT71" s="342"/>
      <c r="AU71" s="342"/>
      <c r="AV71" s="342"/>
      <c r="AW71" s="342"/>
      <c r="AX71" s="342"/>
    </row>
    <row r="72" spans="23:50" x14ac:dyDescent="0.25">
      <c r="W72" s="342"/>
      <c r="X72" s="342"/>
      <c r="Y72" s="342"/>
      <c r="Z72" s="342"/>
      <c r="AA72" s="342"/>
      <c r="AB72" s="342"/>
      <c r="AC72" s="342"/>
      <c r="AD72" s="342"/>
      <c r="AE72" s="342"/>
      <c r="AF72" s="342"/>
      <c r="AG72" s="342"/>
      <c r="AH72" s="342"/>
      <c r="AI72" s="342"/>
      <c r="AJ72" s="342"/>
      <c r="AK72" s="342"/>
      <c r="AL72" s="342"/>
      <c r="AM72" s="342"/>
      <c r="AN72" s="342"/>
      <c r="AO72" s="342"/>
      <c r="AP72" s="342"/>
      <c r="AQ72" s="342"/>
      <c r="AR72" s="342"/>
      <c r="AS72" s="342"/>
      <c r="AT72" s="342"/>
      <c r="AU72" s="342"/>
      <c r="AV72" s="342"/>
      <c r="AW72" s="342"/>
      <c r="AX72" s="342"/>
    </row>
    <row r="76" spans="23:50" ht="23.25" x14ac:dyDescent="0.35"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340"/>
      <c r="AM76" s="340"/>
      <c r="AN76" s="340"/>
      <c r="AO76" s="340"/>
      <c r="AP76" s="340"/>
      <c r="AQ76" s="340"/>
      <c r="AR76" s="340"/>
      <c r="AS76" s="340"/>
      <c r="AT76" s="340"/>
      <c r="AU76" s="340"/>
      <c r="AV76" s="340"/>
      <c r="AW76" s="340"/>
      <c r="AX76" s="340"/>
    </row>
    <row r="78" spans="23:50" ht="23.25" x14ac:dyDescent="0.35"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I78" s="340"/>
      <c r="AJ78" s="340"/>
      <c r="AK78" s="340"/>
      <c r="AL78" s="340"/>
      <c r="AM78" s="340"/>
      <c r="AN78" s="340"/>
      <c r="AO78" s="340"/>
      <c r="AP78" s="340"/>
      <c r="AQ78" s="340"/>
      <c r="AR78" s="340"/>
      <c r="AS78" s="340"/>
      <c r="AT78" s="340"/>
      <c r="AU78" s="340"/>
      <c r="AV78" s="340"/>
      <c r="AW78" s="340"/>
      <c r="AX78" s="340"/>
    </row>
    <row r="79" spans="23:50" ht="20.25" x14ac:dyDescent="0.3">
      <c r="W79" s="197"/>
      <c r="X79" s="341"/>
      <c r="Y79" s="341"/>
      <c r="Z79" s="341"/>
      <c r="AA79" s="341"/>
      <c r="AB79" s="341"/>
      <c r="AC79" s="1"/>
      <c r="AD79" s="1"/>
      <c r="AE79" s="342"/>
      <c r="AF79" s="342"/>
      <c r="AG79" s="342"/>
      <c r="AH79" s="342"/>
      <c r="AI79" s="342"/>
      <c r="AJ79" s="342"/>
      <c r="AK79" s="5"/>
      <c r="AL79" s="4"/>
      <c r="AM79" s="4"/>
      <c r="AN79" s="4"/>
      <c r="AO79" s="4"/>
      <c r="AP79" s="4"/>
      <c r="AQ79" s="342"/>
      <c r="AR79" s="342"/>
      <c r="AS79" s="342"/>
      <c r="AT79" s="342"/>
      <c r="AU79" s="1"/>
      <c r="AV79" s="1"/>
      <c r="AW79" s="1"/>
      <c r="AX79" s="1"/>
    </row>
    <row r="81" spans="23:50" ht="20.25" x14ac:dyDescent="0.3">
      <c r="W81" s="198"/>
      <c r="X81" s="343"/>
      <c r="Y81" s="343"/>
      <c r="Z81" s="343"/>
      <c r="AA81" s="343"/>
      <c r="AB81" s="343"/>
      <c r="AC81" s="343"/>
      <c r="AD81" s="343"/>
      <c r="AE81" s="343"/>
      <c r="AF81" s="343"/>
      <c r="AG81" s="1"/>
      <c r="AH81" s="341"/>
      <c r="AI81" s="341"/>
      <c r="AJ81" s="341"/>
      <c r="AK81" s="341"/>
      <c r="AL81" s="341"/>
      <c r="AM81" s="341"/>
      <c r="AN81" s="341"/>
      <c r="AO81" s="343"/>
      <c r="AP81" s="343"/>
      <c r="AQ81" s="343"/>
      <c r="AR81" s="343"/>
      <c r="AS81" s="343"/>
      <c r="AT81" s="343"/>
      <c r="AU81" s="343"/>
      <c r="AV81" s="343"/>
      <c r="AW81" s="343"/>
      <c r="AX81" s="343"/>
    </row>
    <row r="84" spans="23:50" ht="15.75" x14ac:dyDescent="0.25">
      <c r="W84" s="199"/>
      <c r="X84" s="199"/>
      <c r="Y84" s="2"/>
      <c r="Z84" s="2"/>
      <c r="AA84" s="2"/>
      <c r="AB84" s="344"/>
      <c r="AC84" s="344"/>
      <c r="AD84" s="344"/>
      <c r="AE84" s="344"/>
      <c r="AF84" s="344"/>
      <c r="AG84" s="344"/>
      <c r="AH84" s="2"/>
      <c r="AI84" s="2"/>
      <c r="AJ84" s="2"/>
      <c r="AK84" s="2"/>
      <c r="AL84" s="2"/>
      <c r="AM84" s="2"/>
      <c r="AN84" s="344"/>
      <c r="AO84" s="344"/>
      <c r="AP84" s="344"/>
      <c r="AQ84" s="344"/>
      <c r="AR84" s="344"/>
      <c r="AS84" s="344"/>
      <c r="AT84" s="2"/>
      <c r="AU84" s="2"/>
      <c r="AV84" s="2"/>
      <c r="AW84" s="2"/>
      <c r="AX84" s="2"/>
    </row>
    <row r="91" spans="23:50" x14ac:dyDescent="0.25">
      <c r="W91" s="342"/>
      <c r="X91" s="342"/>
      <c r="Y91" s="342"/>
      <c r="Z91" s="342"/>
      <c r="AA91" s="342"/>
      <c r="AB91" s="342"/>
      <c r="AC91" s="342"/>
      <c r="AD91" s="342"/>
      <c r="AE91" s="342"/>
      <c r="AF91" s="342"/>
      <c r="AG91" s="342"/>
      <c r="AH91" s="342"/>
      <c r="AI91" s="342"/>
      <c r="AJ91" s="342"/>
      <c r="AK91" s="342"/>
      <c r="AL91" s="342"/>
      <c r="AM91" s="342"/>
      <c r="AN91" s="342"/>
      <c r="AO91" s="342"/>
      <c r="AP91" s="342"/>
      <c r="AQ91" s="342"/>
      <c r="AR91" s="342"/>
      <c r="AS91" s="342"/>
      <c r="AT91" s="342"/>
      <c r="AU91" s="342"/>
      <c r="AV91" s="342"/>
      <c r="AW91" s="342"/>
      <c r="AX91" s="342"/>
    </row>
    <row r="92" spans="23:50" x14ac:dyDescent="0.25">
      <c r="W92" s="342"/>
      <c r="X92" s="342"/>
      <c r="Y92" s="342"/>
      <c r="Z92" s="342"/>
      <c r="AA92" s="342"/>
      <c r="AB92" s="342"/>
      <c r="AC92" s="342"/>
      <c r="AD92" s="342"/>
      <c r="AE92" s="342"/>
      <c r="AF92" s="342"/>
      <c r="AG92" s="342"/>
      <c r="AH92" s="342"/>
      <c r="AI92" s="342"/>
      <c r="AJ92" s="342"/>
      <c r="AK92" s="342"/>
      <c r="AL92" s="342"/>
      <c r="AM92" s="342"/>
      <c r="AN92" s="342"/>
      <c r="AO92" s="342"/>
      <c r="AP92" s="342"/>
      <c r="AQ92" s="342"/>
      <c r="AR92" s="342"/>
      <c r="AS92" s="342"/>
      <c r="AT92" s="342"/>
      <c r="AU92" s="342"/>
      <c r="AV92" s="342"/>
      <c r="AW92" s="342"/>
      <c r="AX92" s="342"/>
    </row>
  </sheetData>
  <mergeCells count="220">
    <mergeCell ref="W91:AX92"/>
    <mergeCell ref="AB64:AG64"/>
    <mergeCell ref="AN64:AS64"/>
    <mergeCell ref="W71:AX72"/>
    <mergeCell ref="W76:AX76"/>
    <mergeCell ref="W78:AX78"/>
    <mergeCell ref="X79:AB79"/>
    <mergeCell ref="AE79:AJ79"/>
    <mergeCell ref="AQ79:AT79"/>
    <mergeCell ref="U25:U26"/>
    <mergeCell ref="E27:Q28"/>
    <mergeCell ref="E29:Q30"/>
    <mergeCell ref="E31:Q32"/>
    <mergeCell ref="E33:Q34"/>
    <mergeCell ref="E35:Q36"/>
    <mergeCell ref="S37:T37"/>
    <mergeCell ref="W37:AX37"/>
    <mergeCell ref="W39:AX40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23:S24"/>
    <mergeCell ref="T23:T24"/>
    <mergeCell ref="U23:U24"/>
    <mergeCell ref="C25:C26"/>
    <mergeCell ref="E25:E26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A33:A34"/>
    <mergeCell ref="B33:C34"/>
    <mergeCell ref="D33:D34"/>
    <mergeCell ref="A27:A28"/>
    <mergeCell ref="B27:C28"/>
    <mergeCell ref="D27:D28"/>
    <mergeCell ref="A29:A30"/>
    <mergeCell ref="B29:C30"/>
    <mergeCell ref="D29:D30"/>
    <mergeCell ref="A31:A32"/>
    <mergeCell ref="B31:C32"/>
    <mergeCell ref="D31:D32"/>
    <mergeCell ref="A35:A36"/>
    <mergeCell ref="B35:C36"/>
    <mergeCell ref="D35:D36"/>
    <mergeCell ref="X81:AF81"/>
    <mergeCell ref="AH81:AN81"/>
    <mergeCell ref="AO81:AX81"/>
    <mergeCell ref="AB84:AG84"/>
    <mergeCell ref="AN84:AS84"/>
    <mergeCell ref="X41:AB41"/>
    <mergeCell ref="AE41:AJ41"/>
    <mergeCell ref="AQ41:AT41"/>
    <mergeCell ref="X43:AF43"/>
    <mergeCell ref="AH43:AN43"/>
    <mergeCell ref="AO43:AX43"/>
    <mergeCell ref="AB46:AG46"/>
    <mergeCell ref="AN46:AS46"/>
    <mergeCell ref="W53:AX54"/>
    <mergeCell ref="W58:AX58"/>
    <mergeCell ref="X59:AB59"/>
    <mergeCell ref="AE59:AJ59"/>
    <mergeCell ref="AQ59:AT59"/>
    <mergeCell ref="X61:AF61"/>
    <mergeCell ref="AH61:AN61"/>
    <mergeCell ref="AO61:AX61"/>
    <mergeCell ref="G19:G20"/>
    <mergeCell ref="H19:H20"/>
    <mergeCell ref="I19:I20"/>
    <mergeCell ref="J19:J20"/>
    <mergeCell ref="K19:K20"/>
    <mergeCell ref="L19:N22"/>
    <mergeCell ref="Q21:Q22"/>
    <mergeCell ref="R21:R22"/>
    <mergeCell ref="Q19:Q20"/>
    <mergeCell ref="R19:R20"/>
    <mergeCell ref="D25:D26"/>
    <mergeCell ref="A15:A18"/>
    <mergeCell ref="J11:J12"/>
    <mergeCell ref="A19:A22"/>
    <mergeCell ref="C19:C20"/>
    <mergeCell ref="D19:D20"/>
    <mergeCell ref="E19:E20"/>
    <mergeCell ref="F19:F20"/>
    <mergeCell ref="P21:P22"/>
    <mergeCell ref="O19:O20"/>
    <mergeCell ref="P19:P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L17:L18"/>
    <mergeCell ref="Q17:Q18"/>
    <mergeCell ref="R17:R18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R9:R10"/>
    <mergeCell ref="O9:O10"/>
    <mergeCell ref="F7:F8"/>
    <mergeCell ref="G7:G8"/>
    <mergeCell ref="H7:H8"/>
    <mergeCell ref="B7:B10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E15:E16"/>
    <mergeCell ref="C5:E6"/>
    <mergeCell ref="F5:H6"/>
    <mergeCell ref="I5:K6"/>
    <mergeCell ref="L5:N6"/>
    <mergeCell ref="A4:B6"/>
    <mergeCell ref="A2:U3"/>
    <mergeCell ref="C4:U4"/>
    <mergeCell ref="O5:Q6"/>
    <mergeCell ref="R5:T5"/>
    <mergeCell ref="R6:T6"/>
  </mergeCells>
  <pageMargins left="0.70866141732283472" right="0.31496062992125984" top="0.78740157480314965" bottom="0.78740157480314965" header="0.31496062992125984" footer="0.31496062992125984"/>
  <pageSetup paperSize="9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V96"/>
  <sheetViews>
    <sheetView showGridLines="0" zoomScaleNormal="100" workbookViewId="0">
      <selection activeCell="V10" sqref="V10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15" max="215" width="4" customWidth="1"/>
    <col min="216" max="216" width="35.28515625" bestFit="1" customWidth="1"/>
    <col min="217" max="217" width="4.28515625" customWidth="1"/>
    <col min="218" max="218" width="1.42578125" customWidth="1"/>
    <col min="219" max="220" width="4.28515625" customWidth="1"/>
    <col min="221" max="221" width="1.42578125" customWidth="1"/>
    <col min="222" max="223" width="4.28515625" customWidth="1"/>
    <col min="224" max="224" width="1.42578125" customWidth="1"/>
    <col min="225" max="226" width="4.28515625" customWidth="1"/>
    <col min="227" max="227" width="1.42578125" customWidth="1"/>
    <col min="228" max="228" width="4.28515625" customWidth="1"/>
    <col min="229" max="229" width="4.7109375" customWidth="1"/>
    <col min="230" max="230" width="1.42578125" customWidth="1"/>
    <col min="231" max="231" width="4.7109375" customWidth="1"/>
    <col min="232" max="232" width="6.7109375" bestFit="1" customWidth="1"/>
    <col min="471" max="471" width="4" customWidth="1"/>
    <col min="472" max="472" width="35.28515625" bestFit="1" customWidth="1"/>
    <col min="473" max="473" width="4.28515625" customWidth="1"/>
    <col min="474" max="474" width="1.42578125" customWidth="1"/>
    <col min="475" max="476" width="4.28515625" customWidth="1"/>
    <col min="477" max="477" width="1.42578125" customWidth="1"/>
    <col min="478" max="479" width="4.28515625" customWidth="1"/>
    <col min="480" max="480" width="1.42578125" customWidth="1"/>
    <col min="481" max="482" width="4.28515625" customWidth="1"/>
    <col min="483" max="483" width="1.42578125" customWidth="1"/>
    <col min="484" max="484" width="4.28515625" customWidth="1"/>
    <col min="485" max="485" width="4.7109375" customWidth="1"/>
    <col min="486" max="486" width="1.42578125" customWidth="1"/>
    <col min="487" max="487" width="4.7109375" customWidth="1"/>
    <col min="488" max="488" width="6.7109375" bestFit="1" customWidth="1"/>
    <col min="727" max="727" width="4" customWidth="1"/>
    <col min="728" max="728" width="35.28515625" bestFit="1" customWidth="1"/>
    <col min="729" max="729" width="4.28515625" customWidth="1"/>
    <col min="730" max="730" width="1.42578125" customWidth="1"/>
    <col min="731" max="732" width="4.28515625" customWidth="1"/>
    <col min="733" max="733" width="1.42578125" customWidth="1"/>
    <col min="734" max="735" width="4.28515625" customWidth="1"/>
    <col min="736" max="736" width="1.42578125" customWidth="1"/>
    <col min="737" max="738" width="4.28515625" customWidth="1"/>
    <col min="739" max="739" width="1.42578125" customWidth="1"/>
    <col min="740" max="740" width="4.28515625" customWidth="1"/>
    <col min="741" max="741" width="4.7109375" customWidth="1"/>
    <col min="742" max="742" width="1.42578125" customWidth="1"/>
    <col min="743" max="743" width="4.7109375" customWidth="1"/>
    <col min="744" max="744" width="6.7109375" bestFit="1" customWidth="1"/>
    <col min="983" max="983" width="4" customWidth="1"/>
    <col min="984" max="984" width="35.28515625" bestFit="1" customWidth="1"/>
    <col min="985" max="985" width="4.28515625" customWidth="1"/>
    <col min="986" max="986" width="1.42578125" customWidth="1"/>
    <col min="987" max="988" width="4.28515625" customWidth="1"/>
    <col min="989" max="989" width="1.42578125" customWidth="1"/>
    <col min="990" max="991" width="4.28515625" customWidth="1"/>
    <col min="992" max="992" width="1.42578125" customWidth="1"/>
    <col min="993" max="994" width="4.28515625" customWidth="1"/>
    <col min="995" max="995" width="1.42578125" customWidth="1"/>
    <col min="996" max="996" width="4.28515625" customWidth="1"/>
    <col min="997" max="997" width="4.7109375" customWidth="1"/>
    <col min="998" max="998" width="1.42578125" customWidth="1"/>
    <col min="999" max="999" width="4.7109375" customWidth="1"/>
    <col min="1000" max="1000" width="6.7109375" bestFit="1" customWidth="1"/>
    <col min="1239" max="1239" width="4" customWidth="1"/>
    <col min="1240" max="1240" width="35.28515625" bestFit="1" customWidth="1"/>
    <col min="1241" max="1241" width="4.28515625" customWidth="1"/>
    <col min="1242" max="1242" width="1.42578125" customWidth="1"/>
    <col min="1243" max="1244" width="4.28515625" customWidth="1"/>
    <col min="1245" max="1245" width="1.42578125" customWidth="1"/>
    <col min="1246" max="1247" width="4.28515625" customWidth="1"/>
    <col min="1248" max="1248" width="1.42578125" customWidth="1"/>
    <col min="1249" max="1250" width="4.28515625" customWidth="1"/>
    <col min="1251" max="1251" width="1.42578125" customWidth="1"/>
    <col min="1252" max="1252" width="4.28515625" customWidth="1"/>
    <col min="1253" max="1253" width="4.7109375" customWidth="1"/>
    <col min="1254" max="1254" width="1.42578125" customWidth="1"/>
    <col min="1255" max="1255" width="4.7109375" customWidth="1"/>
    <col min="1256" max="1256" width="6.7109375" bestFit="1" customWidth="1"/>
    <col min="1495" max="1495" width="4" customWidth="1"/>
    <col min="1496" max="1496" width="35.28515625" bestFit="1" customWidth="1"/>
    <col min="1497" max="1497" width="4.28515625" customWidth="1"/>
    <col min="1498" max="1498" width="1.42578125" customWidth="1"/>
    <col min="1499" max="1500" width="4.28515625" customWidth="1"/>
    <col min="1501" max="1501" width="1.42578125" customWidth="1"/>
    <col min="1502" max="1503" width="4.28515625" customWidth="1"/>
    <col min="1504" max="1504" width="1.42578125" customWidth="1"/>
    <col min="1505" max="1506" width="4.28515625" customWidth="1"/>
    <col min="1507" max="1507" width="1.42578125" customWidth="1"/>
    <col min="1508" max="1508" width="4.28515625" customWidth="1"/>
    <col min="1509" max="1509" width="4.7109375" customWidth="1"/>
    <col min="1510" max="1510" width="1.42578125" customWidth="1"/>
    <col min="1511" max="1511" width="4.7109375" customWidth="1"/>
    <col min="1512" max="1512" width="6.7109375" bestFit="1" customWidth="1"/>
    <col min="1751" max="1751" width="4" customWidth="1"/>
    <col min="1752" max="1752" width="35.28515625" bestFit="1" customWidth="1"/>
    <col min="1753" max="1753" width="4.28515625" customWidth="1"/>
    <col min="1754" max="1754" width="1.42578125" customWidth="1"/>
    <col min="1755" max="1756" width="4.28515625" customWidth="1"/>
    <col min="1757" max="1757" width="1.42578125" customWidth="1"/>
    <col min="1758" max="1759" width="4.28515625" customWidth="1"/>
    <col min="1760" max="1760" width="1.42578125" customWidth="1"/>
    <col min="1761" max="1762" width="4.28515625" customWidth="1"/>
    <col min="1763" max="1763" width="1.42578125" customWidth="1"/>
    <col min="1764" max="1764" width="4.28515625" customWidth="1"/>
    <col min="1765" max="1765" width="4.7109375" customWidth="1"/>
    <col min="1766" max="1766" width="1.42578125" customWidth="1"/>
    <col min="1767" max="1767" width="4.7109375" customWidth="1"/>
    <col min="1768" max="1768" width="6.7109375" bestFit="1" customWidth="1"/>
    <col min="2007" max="2007" width="4" customWidth="1"/>
    <col min="2008" max="2008" width="35.28515625" bestFit="1" customWidth="1"/>
    <col min="2009" max="2009" width="4.28515625" customWidth="1"/>
    <col min="2010" max="2010" width="1.42578125" customWidth="1"/>
    <col min="2011" max="2012" width="4.28515625" customWidth="1"/>
    <col min="2013" max="2013" width="1.42578125" customWidth="1"/>
    <col min="2014" max="2015" width="4.28515625" customWidth="1"/>
    <col min="2016" max="2016" width="1.42578125" customWidth="1"/>
    <col min="2017" max="2018" width="4.28515625" customWidth="1"/>
    <col min="2019" max="2019" width="1.42578125" customWidth="1"/>
    <col min="2020" max="2020" width="4.28515625" customWidth="1"/>
    <col min="2021" max="2021" width="4.7109375" customWidth="1"/>
    <col min="2022" max="2022" width="1.42578125" customWidth="1"/>
    <col min="2023" max="2023" width="4.7109375" customWidth="1"/>
    <col min="2024" max="2024" width="6.7109375" bestFit="1" customWidth="1"/>
    <col min="2263" max="2263" width="4" customWidth="1"/>
    <col min="2264" max="2264" width="35.28515625" bestFit="1" customWidth="1"/>
    <col min="2265" max="2265" width="4.28515625" customWidth="1"/>
    <col min="2266" max="2266" width="1.42578125" customWidth="1"/>
    <col min="2267" max="2268" width="4.28515625" customWidth="1"/>
    <col min="2269" max="2269" width="1.42578125" customWidth="1"/>
    <col min="2270" max="2271" width="4.28515625" customWidth="1"/>
    <col min="2272" max="2272" width="1.42578125" customWidth="1"/>
    <col min="2273" max="2274" width="4.28515625" customWidth="1"/>
    <col min="2275" max="2275" width="1.42578125" customWidth="1"/>
    <col min="2276" max="2276" width="4.28515625" customWidth="1"/>
    <col min="2277" max="2277" width="4.7109375" customWidth="1"/>
    <col min="2278" max="2278" width="1.42578125" customWidth="1"/>
    <col min="2279" max="2279" width="4.7109375" customWidth="1"/>
    <col min="2280" max="2280" width="6.7109375" bestFit="1" customWidth="1"/>
    <col min="2519" max="2519" width="4" customWidth="1"/>
    <col min="2520" max="2520" width="35.28515625" bestFit="1" customWidth="1"/>
    <col min="2521" max="2521" width="4.28515625" customWidth="1"/>
    <col min="2522" max="2522" width="1.42578125" customWidth="1"/>
    <col min="2523" max="2524" width="4.28515625" customWidth="1"/>
    <col min="2525" max="2525" width="1.42578125" customWidth="1"/>
    <col min="2526" max="2527" width="4.28515625" customWidth="1"/>
    <col min="2528" max="2528" width="1.42578125" customWidth="1"/>
    <col min="2529" max="2530" width="4.28515625" customWidth="1"/>
    <col min="2531" max="2531" width="1.42578125" customWidth="1"/>
    <col min="2532" max="2532" width="4.28515625" customWidth="1"/>
    <col min="2533" max="2533" width="4.7109375" customWidth="1"/>
    <col min="2534" max="2534" width="1.42578125" customWidth="1"/>
    <col min="2535" max="2535" width="4.7109375" customWidth="1"/>
    <col min="2536" max="2536" width="6.7109375" bestFit="1" customWidth="1"/>
    <col min="2775" max="2775" width="4" customWidth="1"/>
    <col min="2776" max="2776" width="35.28515625" bestFit="1" customWidth="1"/>
    <col min="2777" max="2777" width="4.28515625" customWidth="1"/>
    <col min="2778" max="2778" width="1.42578125" customWidth="1"/>
    <col min="2779" max="2780" width="4.28515625" customWidth="1"/>
    <col min="2781" max="2781" width="1.42578125" customWidth="1"/>
    <col min="2782" max="2783" width="4.28515625" customWidth="1"/>
    <col min="2784" max="2784" width="1.42578125" customWidth="1"/>
    <col min="2785" max="2786" width="4.28515625" customWidth="1"/>
    <col min="2787" max="2787" width="1.42578125" customWidth="1"/>
    <col min="2788" max="2788" width="4.28515625" customWidth="1"/>
    <col min="2789" max="2789" width="4.7109375" customWidth="1"/>
    <col min="2790" max="2790" width="1.42578125" customWidth="1"/>
    <col min="2791" max="2791" width="4.7109375" customWidth="1"/>
    <col min="2792" max="2792" width="6.7109375" bestFit="1" customWidth="1"/>
    <col min="3031" max="3031" width="4" customWidth="1"/>
    <col min="3032" max="3032" width="35.28515625" bestFit="1" customWidth="1"/>
    <col min="3033" max="3033" width="4.28515625" customWidth="1"/>
    <col min="3034" max="3034" width="1.42578125" customWidth="1"/>
    <col min="3035" max="3036" width="4.28515625" customWidth="1"/>
    <col min="3037" max="3037" width="1.42578125" customWidth="1"/>
    <col min="3038" max="3039" width="4.28515625" customWidth="1"/>
    <col min="3040" max="3040" width="1.42578125" customWidth="1"/>
    <col min="3041" max="3042" width="4.28515625" customWidth="1"/>
    <col min="3043" max="3043" width="1.42578125" customWidth="1"/>
    <col min="3044" max="3044" width="4.28515625" customWidth="1"/>
    <col min="3045" max="3045" width="4.7109375" customWidth="1"/>
    <col min="3046" max="3046" width="1.42578125" customWidth="1"/>
    <col min="3047" max="3047" width="4.7109375" customWidth="1"/>
    <col min="3048" max="3048" width="6.7109375" bestFit="1" customWidth="1"/>
    <col min="3287" max="3287" width="4" customWidth="1"/>
    <col min="3288" max="3288" width="35.28515625" bestFit="1" customWidth="1"/>
    <col min="3289" max="3289" width="4.28515625" customWidth="1"/>
    <col min="3290" max="3290" width="1.42578125" customWidth="1"/>
    <col min="3291" max="3292" width="4.28515625" customWidth="1"/>
    <col min="3293" max="3293" width="1.42578125" customWidth="1"/>
    <col min="3294" max="3295" width="4.28515625" customWidth="1"/>
    <col min="3296" max="3296" width="1.42578125" customWidth="1"/>
    <col min="3297" max="3298" width="4.28515625" customWidth="1"/>
    <col min="3299" max="3299" width="1.42578125" customWidth="1"/>
    <col min="3300" max="3300" width="4.28515625" customWidth="1"/>
    <col min="3301" max="3301" width="4.7109375" customWidth="1"/>
    <col min="3302" max="3302" width="1.42578125" customWidth="1"/>
    <col min="3303" max="3303" width="4.7109375" customWidth="1"/>
    <col min="3304" max="3304" width="6.7109375" bestFit="1" customWidth="1"/>
    <col min="3543" max="3543" width="4" customWidth="1"/>
    <col min="3544" max="3544" width="35.28515625" bestFit="1" customWidth="1"/>
    <col min="3545" max="3545" width="4.28515625" customWidth="1"/>
    <col min="3546" max="3546" width="1.42578125" customWidth="1"/>
    <col min="3547" max="3548" width="4.28515625" customWidth="1"/>
    <col min="3549" max="3549" width="1.42578125" customWidth="1"/>
    <col min="3550" max="3551" width="4.28515625" customWidth="1"/>
    <col min="3552" max="3552" width="1.42578125" customWidth="1"/>
    <col min="3553" max="3554" width="4.28515625" customWidth="1"/>
    <col min="3555" max="3555" width="1.42578125" customWidth="1"/>
    <col min="3556" max="3556" width="4.28515625" customWidth="1"/>
    <col min="3557" max="3557" width="4.7109375" customWidth="1"/>
    <col min="3558" max="3558" width="1.42578125" customWidth="1"/>
    <col min="3559" max="3559" width="4.7109375" customWidth="1"/>
    <col min="3560" max="3560" width="6.7109375" bestFit="1" customWidth="1"/>
    <col min="3799" max="3799" width="4" customWidth="1"/>
    <col min="3800" max="3800" width="35.28515625" bestFit="1" customWidth="1"/>
    <col min="3801" max="3801" width="4.28515625" customWidth="1"/>
    <col min="3802" max="3802" width="1.42578125" customWidth="1"/>
    <col min="3803" max="3804" width="4.28515625" customWidth="1"/>
    <col min="3805" max="3805" width="1.42578125" customWidth="1"/>
    <col min="3806" max="3807" width="4.28515625" customWidth="1"/>
    <col min="3808" max="3808" width="1.42578125" customWidth="1"/>
    <col min="3809" max="3810" width="4.28515625" customWidth="1"/>
    <col min="3811" max="3811" width="1.42578125" customWidth="1"/>
    <col min="3812" max="3812" width="4.28515625" customWidth="1"/>
    <col min="3813" max="3813" width="4.7109375" customWidth="1"/>
    <col min="3814" max="3814" width="1.42578125" customWidth="1"/>
    <col min="3815" max="3815" width="4.7109375" customWidth="1"/>
    <col min="3816" max="3816" width="6.7109375" bestFit="1" customWidth="1"/>
    <col min="4055" max="4055" width="4" customWidth="1"/>
    <col min="4056" max="4056" width="35.28515625" bestFit="1" customWidth="1"/>
    <col min="4057" max="4057" width="4.28515625" customWidth="1"/>
    <col min="4058" max="4058" width="1.42578125" customWidth="1"/>
    <col min="4059" max="4060" width="4.28515625" customWidth="1"/>
    <col min="4061" max="4061" width="1.42578125" customWidth="1"/>
    <col min="4062" max="4063" width="4.28515625" customWidth="1"/>
    <col min="4064" max="4064" width="1.42578125" customWidth="1"/>
    <col min="4065" max="4066" width="4.28515625" customWidth="1"/>
    <col min="4067" max="4067" width="1.42578125" customWidth="1"/>
    <col min="4068" max="4068" width="4.28515625" customWidth="1"/>
    <col min="4069" max="4069" width="4.7109375" customWidth="1"/>
    <col min="4070" max="4070" width="1.42578125" customWidth="1"/>
    <col min="4071" max="4071" width="4.7109375" customWidth="1"/>
    <col min="4072" max="4072" width="6.7109375" bestFit="1" customWidth="1"/>
    <col min="4311" max="4311" width="4" customWidth="1"/>
    <col min="4312" max="4312" width="35.28515625" bestFit="1" customWidth="1"/>
    <col min="4313" max="4313" width="4.28515625" customWidth="1"/>
    <col min="4314" max="4314" width="1.42578125" customWidth="1"/>
    <col min="4315" max="4316" width="4.28515625" customWidth="1"/>
    <col min="4317" max="4317" width="1.42578125" customWidth="1"/>
    <col min="4318" max="4319" width="4.28515625" customWidth="1"/>
    <col min="4320" max="4320" width="1.42578125" customWidth="1"/>
    <col min="4321" max="4322" width="4.28515625" customWidth="1"/>
    <col min="4323" max="4323" width="1.42578125" customWidth="1"/>
    <col min="4324" max="4324" width="4.28515625" customWidth="1"/>
    <col min="4325" max="4325" width="4.7109375" customWidth="1"/>
    <col min="4326" max="4326" width="1.42578125" customWidth="1"/>
    <col min="4327" max="4327" width="4.7109375" customWidth="1"/>
    <col min="4328" max="4328" width="6.7109375" bestFit="1" customWidth="1"/>
    <col min="4567" max="4567" width="4" customWidth="1"/>
    <col min="4568" max="4568" width="35.28515625" bestFit="1" customWidth="1"/>
    <col min="4569" max="4569" width="4.28515625" customWidth="1"/>
    <col min="4570" max="4570" width="1.42578125" customWidth="1"/>
    <col min="4571" max="4572" width="4.28515625" customWidth="1"/>
    <col min="4573" max="4573" width="1.42578125" customWidth="1"/>
    <col min="4574" max="4575" width="4.28515625" customWidth="1"/>
    <col min="4576" max="4576" width="1.42578125" customWidth="1"/>
    <col min="4577" max="4578" width="4.28515625" customWidth="1"/>
    <col min="4579" max="4579" width="1.42578125" customWidth="1"/>
    <col min="4580" max="4580" width="4.28515625" customWidth="1"/>
    <col min="4581" max="4581" width="4.7109375" customWidth="1"/>
    <col min="4582" max="4582" width="1.42578125" customWidth="1"/>
    <col min="4583" max="4583" width="4.7109375" customWidth="1"/>
    <col min="4584" max="4584" width="6.7109375" bestFit="1" customWidth="1"/>
    <col min="4823" max="4823" width="4" customWidth="1"/>
    <col min="4824" max="4824" width="35.28515625" bestFit="1" customWidth="1"/>
    <col min="4825" max="4825" width="4.28515625" customWidth="1"/>
    <col min="4826" max="4826" width="1.42578125" customWidth="1"/>
    <col min="4827" max="4828" width="4.28515625" customWidth="1"/>
    <col min="4829" max="4829" width="1.42578125" customWidth="1"/>
    <col min="4830" max="4831" width="4.28515625" customWidth="1"/>
    <col min="4832" max="4832" width="1.42578125" customWidth="1"/>
    <col min="4833" max="4834" width="4.28515625" customWidth="1"/>
    <col min="4835" max="4835" width="1.42578125" customWidth="1"/>
    <col min="4836" max="4836" width="4.28515625" customWidth="1"/>
    <col min="4837" max="4837" width="4.7109375" customWidth="1"/>
    <col min="4838" max="4838" width="1.42578125" customWidth="1"/>
    <col min="4839" max="4839" width="4.7109375" customWidth="1"/>
    <col min="4840" max="4840" width="6.7109375" bestFit="1" customWidth="1"/>
    <col min="5079" max="5079" width="4" customWidth="1"/>
    <col min="5080" max="5080" width="35.28515625" bestFit="1" customWidth="1"/>
    <col min="5081" max="5081" width="4.28515625" customWidth="1"/>
    <col min="5082" max="5082" width="1.42578125" customWidth="1"/>
    <col min="5083" max="5084" width="4.28515625" customWidth="1"/>
    <col min="5085" max="5085" width="1.42578125" customWidth="1"/>
    <col min="5086" max="5087" width="4.28515625" customWidth="1"/>
    <col min="5088" max="5088" width="1.42578125" customWidth="1"/>
    <col min="5089" max="5090" width="4.28515625" customWidth="1"/>
    <col min="5091" max="5091" width="1.42578125" customWidth="1"/>
    <col min="5092" max="5092" width="4.28515625" customWidth="1"/>
    <col min="5093" max="5093" width="4.7109375" customWidth="1"/>
    <col min="5094" max="5094" width="1.42578125" customWidth="1"/>
    <col min="5095" max="5095" width="4.7109375" customWidth="1"/>
    <col min="5096" max="5096" width="6.7109375" bestFit="1" customWidth="1"/>
    <col min="5335" max="5335" width="4" customWidth="1"/>
    <col min="5336" max="5336" width="35.28515625" bestFit="1" customWidth="1"/>
    <col min="5337" max="5337" width="4.28515625" customWidth="1"/>
    <col min="5338" max="5338" width="1.42578125" customWidth="1"/>
    <col min="5339" max="5340" width="4.28515625" customWidth="1"/>
    <col min="5341" max="5341" width="1.42578125" customWidth="1"/>
    <col min="5342" max="5343" width="4.28515625" customWidth="1"/>
    <col min="5344" max="5344" width="1.42578125" customWidth="1"/>
    <col min="5345" max="5346" width="4.28515625" customWidth="1"/>
    <col min="5347" max="5347" width="1.42578125" customWidth="1"/>
    <col min="5348" max="5348" width="4.28515625" customWidth="1"/>
    <col min="5349" max="5349" width="4.7109375" customWidth="1"/>
    <col min="5350" max="5350" width="1.42578125" customWidth="1"/>
    <col min="5351" max="5351" width="4.7109375" customWidth="1"/>
    <col min="5352" max="5352" width="6.7109375" bestFit="1" customWidth="1"/>
    <col min="5591" max="5591" width="4" customWidth="1"/>
    <col min="5592" max="5592" width="35.28515625" bestFit="1" customWidth="1"/>
    <col min="5593" max="5593" width="4.28515625" customWidth="1"/>
    <col min="5594" max="5594" width="1.42578125" customWidth="1"/>
    <col min="5595" max="5596" width="4.28515625" customWidth="1"/>
    <col min="5597" max="5597" width="1.42578125" customWidth="1"/>
    <col min="5598" max="5599" width="4.28515625" customWidth="1"/>
    <col min="5600" max="5600" width="1.42578125" customWidth="1"/>
    <col min="5601" max="5602" width="4.28515625" customWidth="1"/>
    <col min="5603" max="5603" width="1.42578125" customWidth="1"/>
    <col min="5604" max="5604" width="4.28515625" customWidth="1"/>
    <col min="5605" max="5605" width="4.7109375" customWidth="1"/>
    <col min="5606" max="5606" width="1.42578125" customWidth="1"/>
    <col min="5607" max="5607" width="4.7109375" customWidth="1"/>
    <col min="5608" max="5608" width="6.7109375" bestFit="1" customWidth="1"/>
    <col min="5847" max="5847" width="4" customWidth="1"/>
    <col min="5848" max="5848" width="35.28515625" bestFit="1" customWidth="1"/>
    <col min="5849" max="5849" width="4.28515625" customWidth="1"/>
    <col min="5850" max="5850" width="1.42578125" customWidth="1"/>
    <col min="5851" max="5852" width="4.28515625" customWidth="1"/>
    <col min="5853" max="5853" width="1.42578125" customWidth="1"/>
    <col min="5854" max="5855" width="4.28515625" customWidth="1"/>
    <col min="5856" max="5856" width="1.42578125" customWidth="1"/>
    <col min="5857" max="5858" width="4.28515625" customWidth="1"/>
    <col min="5859" max="5859" width="1.42578125" customWidth="1"/>
    <col min="5860" max="5860" width="4.28515625" customWidth="1"/>
    <col min="5861" max="5861" width="4.7109375" customWidth="1"/>
    <col min="5862" max="5862" width="1.42578125" customWidth="1"/>
    <col min="5863" max="5863" width="4.7109375" customWidth="1"/>
    <col min="5864" max="5864" width="6.7109375" bestFit="1" customWidth="1"/>
    <col min="6103" max="6103" width="4" customWidth="1"/>
    <col min="6104" max="6104" width="35.28515625" bestFit="1" customWidth="1"/>
    <col min="6105" max="6105" width="4.28515625" customWidth="1"/>
    <col min="6106" max="6106" width="1.42578125" customWidth="1"/>
    <col min="6107" max="6108" width="4.28515625" customWidth="1"/>
    <col min="6109" max="6109" width="1.42578125" customWidth="1"/>
    <col min="6110" max="6111" width="4.28515625" customWidth="1"/>
    <col min="6112" max="6112" width="1.42578125" customWidth="1"/>
    <col min="6113" max="6114" width="4.28515625" customWidth="1"/>
    <col min="6115" max="6115" width="1.42578125" customWidth="1"/>
    <col min="6116" max="6116" width="4.28515625" customWidth="1"/>
    <col min="6117" max="6117" width="4.7109375" customWidth="1"/>
    <col min="6118" max="6118" width="1.42578125" customWidth="1"/>
    <col min="6119" max="6119" width="4.7109375" customWidth="1"/>
    <col min="6120" max="6120" width="6.7109375" bestFit="1" customWidth="1"/>
    <col min="6359" max="6359" width="4" customWidth="1"/>
    <col min="6360" max="6360" width="35.28515625" bestFit="1" customWidth="1"/>
    <col min="6361" max="6361" width="4.28515625" customWidth="1"/>
    <col min="6362" max="6362" width="1.42578125" customWidth="1"/>
    <col min="6363" max="6364" width="4.28515625" customWidth="1"/>
    <col min="6365" max="6365" width="1.42578125" customWidth="1"/>
    <col min="6366" max="6367" width="4.28515625" customWidth="1"/>
    <col min="6368" max="6368" width="1.42578125" customWidth="1"/>
    <col min="6369" max="6370" width="4.28515625" customWidth="1"/>
    <col min="6371" max="6371" width="1.42578125" customWidth="1"/>
    <col min="6372" max="6372" width="4.28515625" customWidth="1"/>
    <col min="6373" max="6373" width="4.7109375" customWidth="1"/>
    <col min="6374" max="6374" width="1.42578125" customWidth="1"/>
    <col min="6375" max="6375" width="4.7109375" customWidth="1"/>
    <col min="6376" max="6376" width="6.7109375" bestFit="1" customWidth="1"/>
    <col min="6615" max="6615" width="4" customWidth="1"/>
    <col min="6616" max="6616" width="35.28515625" bestFit="1" customWidth="1"/>
    <col min="6617" max="6617" width="4.28515625" customWidth="1"/>
    <col min="6618" max="6618" width="1.42578125" customWidth="1"/>
    <col min="6619" max="6620" width="4.28515625" customWidth="1"/>
    <col min="6621" max="6621" width="1.42578125" customWidth="1"/>
    <col min="6622" max="6623" width="4.28515625" customWidth="1"/>
    <col min="6624" max="6624" width="1.42578125" customWidth="1"/>
    <col min="6625" max="6626" width="4.28515625" customWidth="1"/>
    <col min="6627" max="6627" width="1.42578125" customWidth="1"/>
    <col min="6628" max="6628" width="4.28515625" customWidth="1"/>
    <col min="6629" max="6629" width="4.7109375" customWidth="1"/>
    <col min="6630" max="6630" width="1.42578125" customWidth="1"/>
    <col min="6631" max="6631" width="4.7109375" customWidth="1"/>
    <col min="6632" max="6632" width="6.7109375" bestFit="1" customWidth="1"/>
    <col min="6871" max="6871" width="4" customWidth="1"/>
    <col min="6872" max="6872" width="35.28515625" bestFit="1" customWidth="1"/>
    <col min="6873" max="6873" width="4.28515625" customWidth="1"/>
    <col min="6874" max="6874" width="1.42578125" customWidth="1"/>
    <col min="6875" max="6876" width="4.28515625" customWidth="1"/>
    <col min="6877" max="6877" width="1.42578125" customWidth="1"/>
    <col min="6878" max="6879" width="4.28515625" customWidth="1"/>
    <col min="6880" max="6880" width="1.42578125" customWidth="1"/>
    <col min="6881" max="6882" width="4.28515625" customWidth="1"/>
    <col min="6883" max="6883" width="1.42578125" customWidth="1"/>
    <col min="6884" max="6884" width="4.28515625" customWidth="1"/>
    <col min="6885" max="6885" width="4.7109375" customWidth="1"/>
    <col min="6886" max="6886" width="1.42578125" customWidth="1"/>
    <col min="6887" max="6887" width="4.7109375" customWidth="1"/>
    <col min="6888" max="6888" width="6.7109375" bestFit="1" customWidth="1"/>
    <col min="7127" max="7127" width="4" customWidth="1"/>
    <col min="7128" max="7128" width="35.28515625" bestFit="1" customWidth="1"/>
    <col min="7129" max="7129" width="4.28515625" customWidth="1"/>
    <col min="7130" max="7130" width="1.42578125" customWidth="1"/>
    <col min="7131" max="7132" width="4.28515625" customWidth="1"/>
    <col min="7133" max="7133" width="1.42578125" customWidth="1"/>
    <col min="7134" max="7135" width="4.28515625" customWidth="1"/>
    <col min="7136" max="7136" width="1.42578125" customWidth="1"/>
    <col min="7137" max="7138" width="4.28515625" customWidth="1"/>
    <col min="7139" max="7139" width="1.42578125" customWidth="1"/>
    <col min="7140" max="7140" width="4.28515625" customWidth="1"/>
    <col min="7141" max="7141" width="4.7109375" customWidth="1"/>
    <col min="7142" max="7142" width="1.42578125" customWidth="1"/>
    <col min="7143" max="7143" width="4.7109375" customWidth="1"/>
    <col min="7144" max="7144" width="6.7109375" bestFit="1" customWidth="1"/>
    <col min="7383" max="7383" width="4" customWidth="1"/>
    <col min="7384" max="7384" width="35.28515625" bestFit="1" customWidth="1"/>
    <col min="7385" max="7385" width="4.28515625" customWidth="1"/>
    <col min="7386" max="7386" width="1.42578125" customWidth="1"/>
    <col min="7387" max="7388" width="4.28515625" customWidth="1"/>
    <col min="7389" max="7389" width="1.42578125" customWidth="1"/>
    <col min="7390" max="7391" width="4.28515625" customWidth="1"/>
    <col min="7392" max="7392" width="1.42578125" customWidth="1"/>
    <col min="7393" max="7394" width="4.28515625" customWidth="1"/>
    <col min="7395" max="7395" width="1.42578125" customWidth="1"/>
    <col min="7396" max="7396" width="4.28515625" customWidth="1"/>
    <col min="7397" max="7397" width="4.7109375" customWidth="1"/>
    <col min="7398" max="7398" width="1.42578125" customWidth="1"/>
    <col min="7399" max="7399" width="4.7109375" customWidth="1"/>
    <col min="7400" max="7400" width="6.7109375" bestFit="1" customWidth="1"/>
    <col min="7639" max="7639" width="4" customWidth="1"/>
    <col min="7640" max="7640" width="35.28515625" bestFit="1" customWidth="1"/>
    <col min="7641" max="7641" width="4.28515625" customWidth="1"/>
    <col min="7642" max="7642" width="1.42578125" customWidth="1"/>
    <col min="7643" max="7644" width="4.28515625" customWidth="1"/>
    <col min="7645" max="7645" width="1.42578125" customWidth="1"/>
    <col min="7646" max="7647" width="4.28515625" customWidth="1"/>
    <col min="7648" max="7648" width="1.42578125" customWidth="1"/>
    <col min="7649" max="7650" width="4.28515625" customWidth="1"/>
    <col min="7651" max="7651" width="1.42578125" customWidth="1"/>
    <col min="7652" max="7652" width="4.28515625" customWidth="1"/>
    <col min="7653" max="7653" width="4.7109375" customWidth="1"/>
    <col min="7654" max="7654" width="1.42578125" customWidth="1"/>
    <col min="7655" max="7655" width="4.7109375" customWidth="1"/>
    <col min="7656" max="7656" width="6.7109375" bestFit="1" customWidth="1"/>
    <col min="7895" max="7895" width="4" customWidth="1"/>
    <col min="7896" max="7896" width="35.28515625" bestFit="1" customWidth="1"/>
    <col min="7897" max="7897" width="4.28515625" customWidth="1"/>
    <col min="7898" max="7898" width="1.42578125" customWidth="1"/>
    <col min="7899" max="7900" width="4.28515625" customWidth="1"/>
    <col min="7901" max="7901" width="1.42578125" customWidth="1"/>
    <col min="7902" max="7903" width="4.28515625" customWidth="1"/>
    <col min="7904" max="7904" width="1.42578125" customWidth="1"/>
    <col min="7905" max="7906" width="4.28515625" customWidth="1"/>
    <col min="7907" max="7907" width="1.42578125" customWidth="1"/>
    <col min="7908" max="7908" width="4.28515625" customWidth="1"/>
    <col min="7909" max="7909" width="4.7109375" customWidth="1"/>
    <col min="7910" max="7910" width="1.42578125" customWidth="1"/>
    <col min="7911" max="7911" width="4.7109375" customWidth="1"/>
    <col min="7912" max="7912" width="6.7109375" bestFit="1" customWidth="1"/>
    <col min="8151" max="8151" width="4" customWidth="1"/>
    <col min="8152" max="8152" width="35.28515625" bestFit="1" customWidth="1"/>
    <col min="8153" max="8153" width="4.28515625" customWidth="1"/>
    <col min="8154" max="8154" width="1.42578125" customWidth="1"/>
    <col min="8155" max="8156" width="4.28515625" customWidth="1"/>
    <col min="8157" max="8157" width="1.42578125" customWidth="1"/>
    <col min="8158" max="8159" width="4.28515625" customWidth="1"/>
    <col min="8160" max="8160" width="1.42578125" customWidth="1"/>
    <col min="8161" max="8162" width="4.28515625" customWidth="1"/>
    <col min="8163" max="8163" width="1.42578125" customWidth="1"/>
    <col min="8164" max="8164" width="4.28515625" customWidth="1"/>
    <col min="8165" max="8165" width="4.7109375" customWidth="1"/>
    <col min="8166" max="8166" width="1.42578125" customWidth="1"/>
    <col min="8167" max="8167" width="4.7109375" customWidth="1"/>
    <col min="8168" max="8168" width="6.7109375" bestFit="1" customWidth="1"/>
    <col min="8407" max="8407" width="4" customWidth="1"/>
    <col min="8408" max="8408" width="35.28515625" bestFit="1" customWidth="1"/>
    <col min="8409" max="8409" width="4.28515625" customWidth="1"/>
    <col min="8410" max="8410" width="1.42578125" customWidth="1"/>
    <col min="8411" max="8412" width="4.28515625" customWidth="1"/>
    <col min="8413" max="8413" width="1.42578125" customWidth="1"/>
    <col min="8414" max="8415" width="4.28515625" customWidth="1"/>
    <col min="8416" max="8416" width="1.42578125" customWidth="1"/>
    <col min="8417" max="8418" width="4.28515625" customWidth="1"/>
    <col min="8419" max="8419" width="1.42578125" customWidth="1"/>
    <col min="8420" max="8420" width="4.28515625" customWidth="1"/>
    <col min="8421" max="8421" width="4.7109375" customWidth="1"/>
    <col min="8422" max="8422" width="1.42578125" customWidth="1"/>
    <col min="8423" max="8423" width="4.7109375" customWidth="1"/>
    <col min="8424" max="8424" width="6.7109375" bestFit="1" customWidth="1"/>
    <col min="8663" max="8663" width="4" customWidth="1"/>
    <col min="8664" max="8664" width="35.28515625" bestFit="1" customWidth="1"/>
    <col min="8665" max="8665" width="4.28515625" customWidth="1"/>
    <col min="8666" max="8666" width="1.42578125" customWidth="1"/>
    <col min="8667" max="8668" width="4.28515625" customWidth="1"/>
    <col min="8669" max="8669" width="1.42578125" customWidth="1"/>
    <col min="8670" max="8671" width="4.28515625" customWidth="1"/>
    <col min="8672" max="8672" width="1.42578125" customWidth="1"/>
    <col min="8673" max="8674" width="4.28515625" customWidth="1"/>
    <col min="8675" max="8675" width="1.42578125" customWidth="1"/>
    <col min="8676" max="8676" width="4.28515625" customWidth="1"/>
    <col min="8677" max="8677" width="4.7109375" customWidth="1"/>
    <col min="8678" max="8678" width="1.42578125" customWidth="1"/>
    <col min="8679" max="8679" width="4.7109375" customWidth="1"/>
    <col min="8680" max="8680" width="6.7109375" bestFit="1" customWidth="1"/>
    <col min="8919" max="8919" width="4" customWidth="1"/>
    <col min="8920" max="8920" width="35.28515625" bestFit="1" customWidth="1"/>
    <col min="8921" max="8921" width="4.28515625" customWidth="1"/>
    <col min="8922" max="8922" width="1.42578125" customWidth="1"/>
    <col min="8923" max="8924" width="4.28515625" customWidth="1"/>
    <col min="8925" max="8925" width="1.42578125" customWidth="1"/>
    <col min="8926" max="8927" width="4.28515625" customWidth="1"/>
    <col min="8928" max="8928" width="1.42578125" customWidth="1"/>
    <col min="8929" max="8930" width="4.28515625" customWidth="1"/>
    <col min="8931" max="8931" width="1.42578125" customWidth="1"/>
    <col min="8932" max="8932" width="4.28515625" customWidth="1"/>
    <col min="8933" max="8933" width="4.7109375" customWidth="1"/>
    <col min="8934" max="8934" width="1.42578125" customWidth="1"/>
    <col min="8935" max="8935" width="4.7109375" customWidth="1"/>
    <col min="8936" max="8936" width="6.7109375" bestFit="1" customWidth="1"/>
    <col min="9175" max="9175" width="4" customWidth="1"/>
    <col min="9176" max="9176" width="35.28515625" bestFit="1" customWidth="1"/>
    <col min="9177" max="9177" width="4.28515625" customWidth="1"/>
    <col min="9178" max="9178" width="1.42578125" customWidth="1"/>
    <col min="9179" max="9180" width="4.28515625" customWidth="1"/>
    <col min="9181" max="9181" width="1.42578125" customWidth="1"/>
    <col min="9182" max="9183" width="4.28515625" customWidth="1"/>
    <col min="9184" max="9184" width="1.42578125" customWidth="1"/>
    <col min="9185" max="9186" width="4.28515625" customWidth="1"/>
    <col min="9187" max="9187" width="1.42578125" customWidth="1"/>
    <col min="9188" max="9188" width="4.28515625" customWidth="1"/>
    <col min="9189" max="9189" width="4.7109375" customWidth="1"/>
    <col min="9190" max="9190" width="1.42578125" customWidth="1"/>
    <col min="9191" max="9191" width="4.7109375" customWidth="1"/>
    <col min="9192" max="9192" width="6.7109375" bestFit="1" customWidth="1"/>
    <col min="9431" max="9431" width="4" customWidth="1"/>
    <col min="9432" max="9432" width="35.28515625" bestFit="1" customWidth="1"/>
    <col min="9433" max="9433" width="4.28515625" customWidth="1"/>
    <col min="9434" max="9434" width="1.42578125" customWidth="1"/>
    <col min="9435" max="9436" width="4.28515625" customWidth="1"/>
    <col min="9437" max="9437" width="1.42578125" customWidth="1"/>
    <col min="9438" max="9439" width="4.28515625" customWidth="1"/>
    <col min="9440" max="9440" width="1.42578125" customWidth="1"/>
    <col min="9441" max="9442" width="4.28515625" customWidth="1"/>
    <col min="9443" max="9443" width="1.42578125" customWidth="1"/>
    <col min="9444" max="9444" width="4.28515625" customWidth="1"/>
    <col min="9445" max="9445" width="4.7109375" customWidth="1"/>
    <col min="9446" max="9446" width="1.42578125" customWidth="1"/>
    <col min="9447" max="9447" width="4.7109375" customWidth="1"/>
    <col min="9448" max="9448" width="6.7109375" bestFit="1" customWidth="1"/>
    <col min="9687" max="9687" width="4" customWidth="1"/>
    <col min="9688" max="9688" width="35.28515625" bestFit="1" customWidth="1"/>
    <col min="9689" max="9689" width="4.28515625" customWidth="1"/>
    <col min="9690" max="9690" width="1.42578125" customWidth="1"/>
    <col min="9691" max="9692" width="4.28515625" customWidth="1"/>
    <col min="9693" max="9693" width="1.42578125" customWidth="1"/>
    <col min="9694" max="9695" width="4.28515625" customWidth="1"/>
    <col min="9696" max="9696" width="1.42578125" customWidth="1"/>
    <col min="9697" max="9698" width="4.28515625" customWidth="1"/>
    <col min="9699" max="9699" width="1.42578125" customWidth="1"/>
    <col min="9700" max="9700" width="4.28515625" customWidth="1"/>
    <col min="9701" max="9701" width="4.7109375" customWidth="1"/>
    <col min="9702" max="9702" width="1.42578125" customWidth="1"/>
    <col min="9703" max="9703" width="4.7109375" customWidth="1"/>
    <col min="9704" max="9704" width="6.7109375" bestFit="1" customWidth="1"/>
    <col min="9943" max="9943" width="4" customWidth="1"/>
    <col min="9944" max="9944" width="35.28515625" bestFit="1" customWidth="1"/>
    <col min="9945" max="9945" width="4.28515625" customWidth="1"/>
    <col min="9946" max="9946" width="1.42578125" customWidth="1"/>
    <col min="9947" max="9948" width="4.28515625" customWidth="1"/>
    <col min="9949" max="9949" width="1.42578125" customWidth="1"/>
    <col min="9950" max="9951" width="4.28515625" customWidth="1"/>
    <col min="9952" max="9952" width="1.42578125" customWidth="1"/>
    <col min="9953" max="9954" width="4.28515625" customWidth="1"/>
    <col min="9955" max="9955" width="1.42578125" customWidth="1"/>
    <col min="9956" max="9956" width="4.28515625" customWidth="1"/>
    <col min="9957" max="9957" width="4.7109375" customWidth="1"/>
    <col min="9958" max="9958" width="1.42578125" customWidth="1"/>
    <col min="9959" max="9959" width="4.7109375" customWidth="1"/>
    <col min="9960" max="9960" width="6.7109375" bestFit="1" customWidth="1"/>
    <col min="10199" max="10199" width="4" customWidth="1"/>
    <col min="10200" max="10200" width="35.28515625" bestFit="1" customWidth="1"/>
    <col min="10201" max="10201" width="4.28515625" customWidth="1"/>
    <col min="10202" max="10202" width="1.42578125" customWidth="1"/>
    <col min="10203" max="10204" width="4.28515625" customWidth="1"/>
    <col min="10205" max="10205" width="1.42578125" customWidth="1"/>
    <col min="10206" max="10207" width="4.28515625" customWidth="1"/>
    <col min="10208" max="10208" width="1.42578125" customWidth="1"/>
    <col min="10209" max="10210" width="4.28515625" customWidth="1"/>
    <col min="10211" max="10211" width="1.42578125" customWidth="1"/>
    <col min="10212" max="10212" width="4.28515625" customWidth="1"/>
    <col min="10213" max="10213" width="4.7109375" customWidth="1"/>
    <col min="10214" max="10214" width="1.42578125" customWidth="1"/>
    <col min="10215" max="10215" width="4.7109375" customWidth="1"/>
    <col min="10216" max="10216" width="6.7109375" bestFit="1" customWidth="1"/>
    <col min="10455" max="10455" width="4" customWidth="1"/>
    <col min="10456" max="10456" width="35.28515625" bestFit="1" customWidth="1"/>
    <col min="10457" max="10457" width="4.28515625" customWidth="1"/>
    <col min="10458" max="10458" width="1.42578125" customWidth="1"/>
    <col min="10459" max="10460" width="4.28515625" customWidth="1"/>
    <col min="10461" max="10461" width="1.42578125" customWidth="1"/>
    <col min="10462" max="10463" width="4.28515625" customWidth="1"/>
    <col min="10464" max="10464" width="1.42578125" customWidth="1"/>
    <col min="10465" max="10466" width="4.28515625" customWidth="1"/>
    <col min="10467" max="10467" width="1.42578125" customWidth="1"/>
    <col min="10468" max="10468" width="4.28515625" customWidth="1"/>
    <col min="10469" max="10469" width="4.7109375" customWidth="1"/>
    <col min="10470" max="10470" width="1.42578125" customWidth="1"/>
    <col min="10471" max="10471" width="4.7109375" customWidth="1"/>
    <col min="10472" max="10472" width="6.7109375" bestFit="1" customWidth="1"/>
    <col min="10711" max="10711" width="4" customWidth="1"/>
    <col min="10712" max="10712" width="35.28515625" bestFit="1" customWidth="1"/>
    <col min="10713" max="10713" width="4.28515625" customWidth="1"/>
    <col min="10714" max="10714" width="1.42578125" customWidth="1"/>
    <col min="10715" max="10716" width="4.28515625" customWidth="1"/>
    <col min="10717" max="10717" width="1.42578125" customWidth="1"/>
    <col min="10718" max="10719" width="4.28515625" customWidth="1"/>
    <col min="10720" max="10720" width="1.42578125" customWidth="1"/>
    <col min="10721" max="10722" width="4.28515625" customWidth="1"/>
    <col min="10723" max="10723" width="1.42578125" customWidth="1"/>
    <col min="10724" max="10724" width="4.28515625" customWidth="1"/>
    <col min="10725" max="10725" width="4.7109375" customWidth="1"/>
    <col min="10726" max="10726" width="1.42578125" customWidth="1"/>
    <col min="10727" max="10727" width="4.7109375" customWidth="1"/>
    <col min="10728" max="10728" width="6.7109375" bestFit="1" customWidth="1"/>
    <col min="10967" max="10967" width="4" customWidth="1"/>
    <col min="10968" max="10968" width="35.28515625" bestFit="1" customWidth="1"/>
    <col min="10969" max="10969" width="4.28515625" customWidth="1"/>
    <col min="10970" max="10970" width="1.42578125" customWidth="1"/>
    <col min="10971" max="10972" width="4.28515625" customWidth="1"/>
    <col min="10973" max="10973" width="1.42578125" customWidth="1"/>
    <col min="10974" max="10975" width="4.28515625" customWidth="1"/>
    <col min="10976" max="10976" width="1.42578125" customWidth="1"/>
    <col min="10977" max="10978" width="4.28515625" customWidth="1"/>
    <col min="10979" max="10979" width="1.42578125" customWidth="1"/>
    <col min="10980" max="10980" width="4.28515625" customWidth="1"/>
    <col min="10981" max="10981" width="4.7109375" customWidth="1"/>
    <col min="10982" max="10982" width="1.42578125" customWidth="1"/>
    <col min="10983" max="10983" width="4.7109375" customWidth="1"/>
    <col min="10984" max="10984" width="6.7109375" bestFit="1" customWidth="1"/>
    <col min="11223" max="11223" width="4" customWidth="1"/>
    <col min="11224" max="11224" width="35.28515625" bestFit="1" customWidth="1"/>
    <col min="11225" max="11225" width="4.28515625" customWidth="1"/>
    <col min="11226" max="11226" width="1.42578125" customWidth="1"/>
    <col min="11227" max="11228" width="4.28515625" customWidth="1"/>
    <col min="11229" max="11229" width="1.42578125" customWidth="1"/>
    <col min="11230" max="11231" width="4.28515625" customWidth="1"/>
    <col min="11232" max="11232" width="1.42578125" customWidth="1"/>
    <col min="11233" max="11234" width="4.28515625" customWidth="1"/>
    <col min="11235" max="11235" width="1.42578125" customWidth="1"/>
    <col min="11236" max="11236" width="4.28515625" customWidth="1"/>
    <col min="11237" max="11237" width="4.7109375" customWidth="1"/>
    <col min="11238" max="11238" width="1.42578125" customWidth="1"/>
    <col min="11239" max="11239" width="4.7109375" customWidth="1"/>
    <col min="11240" max="11240" width="6.7109375" bestFit="1" customWidth="1"/>
    <col min="11479" max="11479" width="4" customWidth="1"/>
    <col min="11480" max="11480" width="35.28515625" bestFit="1" customWidth="1"/>
    <col min="11481" max="11481" width="4.28515625" customWidth="1"/>
    <col min="11482" max="11482" width="1.42578125" customWidth="1"/>
    <col min="11483" max="11484" width="4.28515625" customWidth="1"/>
    <col min="11485" max="11485" width="1.42578125" customWidth="1"/>
    <col min="11486" max="11487" width="4.28515625" customWidth="1"/>
    <col min="11488" max="11488" width="1.42578125" customWidth="1"/>
    <col min="11489" max="11490" width="4.28515625" customWidth="1"/>
    <col min="11491" max="11491" width="1.42578125" customWidth="1"/>
    <col min="11492" max="11492" width="4.28515625" customWidth="1"/>
    <col min="11493" max="11493" width="4.7109375" customWidth="1"/>
    <col min="11494" max="11494" width="1.42578125" customWidth="1"/>
    <col min="11495" max="11495" width="4.7109375" customWidth="1"/>
    <col min="11496" max="11496" width="6.7109375" bestFit="1" customWidth="1"/>
    <col min="11735" max="11735" width="4" customWidth="1"/>
    <col min="11736" max="11736" width="35.28515625" bestFit="1" customWidth="1"/>
    <col min="11737" max="11737" width="4.28515625" customWidth="1"/>
    <col min="11738" max="11738" width="1.42578125" customWidth="1"/>
    <col min="11739" max="11740" width="4.28515625" customWidth="1"/>
    <col min="11741" max="11741" width="1.42578125" customWidth="1"/>
    <col min="11742" max="11743" width="4.28515625" customWidth="1"/>
    <col min="11744" max="11744" width="1.42578125" customWidth="1"/>
    <col min="11745" max="11746" width="4.28515625" customWidth="1"/>
    <col min="11747" max="11747" width="1.42578125" customWidth="1"/>
    <col min="11748" max="11748" width="4.28515625" customWidth="1"/>
    <col min="11749" max="11749" width="4.7109375" customWidth="1"/>
    <col min="11750" max="11750" width="1.42578125" customWidth="1"/>
    <col min="11751" max="11751" width="4.7109375" customWidth="1"/>
    <col min="11752" max="11752" width="6.7109375" bestFit="1" customWidth="1"/>
    <col min="11991" max="11991" width="4" customWidth="1"/>
    <col min="11992" max="11992" width="35.28515625" bestFit="1" customWidth="1"/>
    <col min="11993" max="11993" width="4.28515625" customWidth="1"/>
    <col min="11994" max="11994" width="1.42578125" customWidth="1"/>
    <col min="11995" max="11996" width="4.28515625" customWidth="1"/>
    <col min="11997" max="11997" width="1.42578125" customWidth="1"/>
    <col min="11998" max="11999" width="4.28515625" customWidth="1"/>
    <col min="12000" max="12000" width="1.42578125" customWidth="1"/>
    <col min="12001" max="12002" width="4.28515625" customWidth="1"/>
    <col min="12003" max="12003" width="1.42578125" customWidth="1"/>
    <col min="12004" max="12004" width="4.28515625" customWidth="1"/>
    <col min="12005" max="12005" width="4.7109375" customWidth="1"/>
    <col min="12006" max="12006" width="1.42578125" customWidth="1"/>
    <col min="12007" max="12007" width="4.7109375" customWidth="1"/>
    <col min="12008" max="12008" width="6.7109375" bestFit="1" customWidth="1"/>
    <col min="12247" max="12247" width="4" customWidth="1"/>
    <col min="12248" max="12248" width="35.28515625" bestFit="1" customWidth="1"/>
    <col min="12249" max="12249" width="4.28515625" customWidth="1"/>
    <col min="12250" max="12250" width="1.42578125" customWidth="1"/>
    <col min="12251" max="12252" width="4.28515625" customWidth="1"/>
    <col min="12253" max="12253" width="1.42578125" customWidth="1"/>
    <col min="12254" max="12255" width="4.28515625" customWidth="1"/>
    <col min="12256" max="12256" width="1.42578125" customWidth="1"/>
    <col min="12257" max="12258" width="4.28515625" customWidth="1"/>
    <col min="12259" max="12259" width="1.42578125" customWidth="1"/>
    <col min="12260" max="12260" width="4.28515625" customWidth="1"/>
    <col min="12261" max="12261" width="4.7109375" customWidth="1"/>
    <col min="12262" max="12262" width="1.42578125" customWidth="1"/>
    <col min="12263" max="12263" width="4.7109375" customWidth="1"/>
    <col min="12264" max="12264" width="6.7109375" bestFit="1" customWidth="1"/>
    <col min="12503" max="12503" width="4" customWidth="1"/>
    <col min="12504" max="12504" width="35.28515625" bestFit="1" customWidth="1"/>
    <col min="12505" max="12505" width="4.28515625" customWidth="1"/>
    <col min="12506" max="12506" width="1.42578125" customWidth="1"/>
    <col min="12507" max="12508" width="4.28515625" customWidth="1"/>
    <col min="12509" max="12509" width="1.42578125" customWidth="1"/>
    <col min="12510" max="12511" width="4.28515625" customWidth="1"/>
    <col min="12512" max="12512" width="1.42578125" customWidth="1"/>
    <col min="12513" max="12514" width="4.28515625" customWidth="1"/>
    <col min="12515" max="12515" width="1.42578125" customWidth="1"/>
    <col min="12516" max="12516" width="4.28515625" customWidth="1"/>
    <col min="12517" max="12517" width="4.7109375" customWidth="1"/>
    <col min="12518" max="12518" width="1.42578125" customWidth="1"/>
    <col min="12519" max="12519" width="4.7109375" customWidth="1"/>
    <col min="12520" max="12520" width="6.7109375" bestFit="1" customWidth="1"/>
    <col min="12759" max="12759" width="4" customWidth="1"/>
    <col min="12760" max="12760" width="35.28515625" bestFit="1" customWidth="1"/>
    <col min="12761" max="12761" width="4.28515625" customWidth="1"/>
    <col min="12762" max="12762" width="1.42578125" customWidth="1"/>
    <col min="12763" max="12764" width="4.28515625" customWidth="1"/>
    <col min="12765" max="12765" width="1.42578125" customWidth="1"/>
    <col min="12766" max="12767" width="4.28515625" customWidth="1"/>
    <col min="12768" max="12768" width="1.42578125" customWidth="1"/>
    <col min="12769" max="12770" width="4.28515625" customWidth="1"/>
    <col min="12771" max="12771" width="1.42578125" customWidth="1"/>
    <col min="12772" max="12772" width="4.28515625" customWidth="1"/>
    <col min="12773" max="12773" width="4.7109375" customWidth="1"/>
    <col min="12774" max="12774" width="1.42578125" customWidth="1"/>
    <col min="12775" max="12775" width="4.7109375" customWidth="1"/>
    <col min="12776" max="12776" width="6.7109375" bestFit="1" customWidth="1"/>
    <col min="13015" max="13015" width="4" customWidth="1"/>
    <col min="13016" max="13016" width="35.28515625" bestFit="1" customWidth="1"/>
    <col min="13017" max="13017" width="4.28515625" customWidth="1"/>
    <col min="13018" max="13018" width="1.42578125" customWidth="1"/>
    <col min="13019" max="13020" width="4.28515625" customWidth="1"/>
    <col min="13021" max="13021" width="1.42578125" customWidth="1"/>
    <col min="13022" max="13023" width="4.28515625" customWidth="1"/>
    <col min="13024" max="13024" width="1.42578125" customWidth="1"/>
    <col min="13025" max="13026" width="4.28515625" customWidth="1"/>
    <col min="13027" max="13027" width="1.42578125" customWidth="1"/>
    <col min="13028" max="13028" width="4.28515625" customWidth="1"/>
    <col min="13029" max="13029" width="4.7109375" customWidth="1"/>
    <col min="13030" max="13030" width="1.42578125" customWidth="1"/>
    <col min="13031" max="13031" width="4.7109375" customWidth="1"/>
    <col min="13032" max="13032" width="6.7109375" bestFit="1" customWidth="1"/>
    <col min="13271" max="13271" width="4" customWidth="1"/>
    <col min="13272" max="13272" width="35.28515625" bestFit="1" customWidth="1"/>
    <col min="13273" max="13273" width="4.28515625" customWidth="1"/>
    <col min="13274" max="13274" width="1.42578125" customWidth="1"/>
    <col min="13275" max="13276" width="4.28515625" customWidth="1"/>
    <col min="13277" max="13277" width="1.42578125" customWidth="1"/>
    <col min="13278" max="13279" width="4.28515625" customWidth="1"/>
    <col min="13280" max="13280" width="1.42578125" customWidth="1"/>
    <col min="13281" max="13282" width="4.28515625" customWidth="1"/>
    <col min="13283" max="13283" width="1.42578125" customWidth="1"/>
    <col min="13284" max="13284" width="4.28515625" customWidth="1"/>
    <col min="13285" max="13285" width="4.7109375" customWidth="1"/>
    <col min="13286" max="13286" width="1.42578125" customWidth="1"/>
    <col min="13287" max="13287" width="4.7109375" customWidth="1"/>
    <col min="13288" max="13288" width="6.7109375" bestFit="1" customWidth="1"/>
    <col min="13527" max="13527" width="4" customWidth="1"/>
    <col min="13528" max="13528" width="35.28515625" bestFit="1" customWidth="1"/>
    <col min="13529" max="13529" width="4.28515625" customWidth="1"/>
    <col min="13530" max="13530" width="1.42578125" customWidth="1"/>
    <col min="13531" max="13532" width="4.28515625" customWidth="1"/>
    <col min="13533" max="13533" width="1.42578125" customWidth="1"/>
    <col min="13534" max="13535" width="4.28515625" customWidth="1"/>
    <col min="13536" max="13536" width="1.42578125" customWidth="1"/>
    <col min="13537" max="13538" width="4.28515625" customWidth="1"/>
    <col min="13539" max="13539" width="1.42578125" customWidth="1"/>
    <col min="13540" max="13540" width="4.28515625" customWidth="1"/>
    <col min="13541" max="13541" width="4.7109375" customWidth="1"/>
    <col min="13542" max="13542" width="1.42578125" customWidth="1"/>
    <col min="13543" max="13543" width="4.7109375" customWidth="1"/>
    <col min="13544" max="13544" width="6.7109375" bestFit="1" customWidth="1"/>
    <col min="13783" max="13783" width="4" customWidth="1"/>
    <col min="13784" max="13784" width="35.28515625" bestFit="1" customWidth="1"/>
    <col min="13785" max="13785" width="4.28515625" customWidth="1"/>
    <col min="13786" max="13786" width="1.42578125" customWidth="1"/>
    <col min="13787" max="13788" width="4.28515625" customWidth="1"/>
    <col min="13789" max="13789" width="1.42578125" customWidth="1"/>
    <col min="13790" max="13791" width="4.28515625" customWidth="1"/>
    <col min="13792" max="13792" width="1.42578125" customWidth="1"/>
    <col min="13793" max="13794" width="4.28515625" customWidth="1"/>
    <col min="13795" max="13795" width="1.42578125" customWidth="1"/>
    <col min="13796" max="13796" width="4.28515625" customWidth="1"/>
    <col min="13797" max="13797" width="4.7109375" customWidth="1"/>
    <col min="13798" max="13798" width="1.42578125" customWidth="1"/>
    <col min="13799" max="13799" width="4.7109375" customWidth="1"/>
    <col min="13800" max="13800" width="6.7109375" bestFit="1" customWidth="1"/>
    <col min="14039" max="14039" width="4" customWidth="1"/>
    <col min="14040" max="14040" width="35.28515625" bestFit="1" customWidth="1"/>
    <col min="14041" max="14041" width="4.28515625" customWidth="1"/>
    <col min="14042" max="14042" width="1.42578125" customWidth="1"/>
    <col min="14043" max="14044" width="4.28515625" customWidth="1"/>
    <col min="14045" max="14045" width="1.42578125" customWidth="1"/>
    <col min="14046" max="14047" width="4.28515625" customWidth="1"/>
    <col min="14048" max="14048" width="1.42578125" customWidth="1"/>
    <col min="14049" max="14050" width="4.28515625" customWidth="1"/>
    <col min="14051" max="14051" width="1.42578125" customWidth="1"/>
    <col min="14052" max="14052" width="4.28515625" customWidth="1"/>
    <col min="14053" max="14053" width="4.7109375" customWidth="1"/>
    <col min="14054" max="14054" width="1.42578125" customWidth="1"/>
    <col min="14055" max="14055" width="4.7109375" customWidth="1"/>
    <col min="14056" max="14056" width="6.7109375" bestFit="1" customWidth="1"/>
    <col min="14295" max="14295" width="4" customWidth="1"/>
    <col min="14296" max="14296" width="35.28515625" bestFit="1" customWidth="1"/>
    <col min="14297" max="14297" width="4.28515625" customWidth="1"/>
    <col min="14298" max="14298" width="1.42578125" customWidth="1"/>
    <col min="14299" max="14300" width="4.28515625" customWidth="1"/>
    <col min="14301" max="14301" width="1.42578125" customWidth="1"/>
    <col min="14302" max="14303" width="4.28515625" customWidth="1"/>
    <col min="14304" max="14304" width="1.42578125" customWidth="1"/>
    <col min="14305" max="14306" width="4.28515625" customWidth="1"/>
    <col min="14307" max="14307" width="1.42578125" customWidth="1"/>
    <col min="14308" max="14308" width="4.28515625" customWidth="1"/>
    <col min="14309" max="14309" width="4.7109375" customWidth="1"/>
    <col min="14310" max="14310" width="1.42578125" customWidth="1"/>
    <col min="14311" max="14311" width="4.7109375" customWidth="1"/>
    <col min="14312" max="14312" width="6.7109375" bestFit="1" customWidth="1"/>
    <col min="14551" max="14551" width="4" customWidth="1"/>
    <col min="14552" max="14552" width="35.28515625" bestFit="1" customWidth="1"/>
    <col min="14553" max="14553" width="4.28515625" customWidth="1"/>
    <col min="14554" max="14554" width="1.42578125" customWidth="1"/>
    <col min="14555" max="14556" width="4.28515625" customWidth="1"/>
    <col min="14557" max="14557" width="1.42578125" customWidth="1"/>
    <col min="14558" max="14559" width="4.28515625" customWidth="1"/>
    <col min="14560" max="14560" width="1.42578125" customWidth="1"/>
    <col min="14561" max="14562" width="4.28515625" customWidth="1"/>
    <col min="14563" max="14563" width="1.42578125" customWidth="1"/>
    <col min="14564" max="14564" width="4.28515625" customWidth="1"/>
    <col min="14565" max="14565" width="4.7109375" customWidth="1"/>
    <col min="14566" max="14566" width="1.42578125" customWidth="1"/>
    <col min="14567" max="14567" width="4.7109375" customWidth="1"/>
    <col min="14568" max="14568" width="6.7109375" bestFit="1" customWidth="1"/>
    <col min="14807" max="14807" width="4" customWidth="1"/>
    <col min="14808" max="14808" width="35.28515625" bestFit="1" customWidth="1"/>
    <col min="14809" max="14809" width="4.28515625" customWidth="1"/>
    <col min="14810" max="14810" width="1.42578125" customWidth="1"/>
    <col min="14811" max="14812" width="4.28515625" customWidth="1"/>
    <col min="14813" max="14813" width="1.42578125" customWidth="1"/>
    <col min="14814" max="14815" width="4.28515625" customWidth="1"/>
    <col min="14816" max="14816" width="1.42578125" customWidth="1"/>
    <col min="14817" max="14818" width="4.28515625" customWidth="1"/>
    <col min="14819" max="14819" width="1.42578125" customWidth="1"/>
    <col min="14820" max="14820" width="4.28515625" customWidth="1"/>
    <col min="14821" max="14821" width="4.7109375" customWidth="1"/>
    <col min="14822" max="14822" width="1.42578125" customWidth="1"/>
    <col min="14823" max="14823" width="4.7109375" customWidth="1"/>
    <col min="14824" max="14824" width="6.7109375" bestFit="1" customWidth="1"/>
    <col min="15063" max="15063" width="4" customWidth="1"/>
    <col min="15064" max="15064" width="35.28515625" bestFit="1" customWidth="1"/>
    <col min="15065" max="15065" width="4.28515625" customWidth="1"/>
    <col min="15066" max="15066" width="1.42578125" customWidth="1"/>
    <col min="15067" max="15068" width="4.28515625" customWidth="1"/>
    <col min="15069" max="15069" width="1.42578125" customWidth="1"/>
    <col min="15070" max="15071" width="4.28515625" customWidth="1"/>
    <col min="15072" max="15072" width="1.42578125" customWidth="1"/>
    <col min="15073" max="15074" width="4.28515625" customWidth="1"/>
    <col min="15075" max="15075" width="1.42578125" customWidth="1"/>
    <col min="15076" max="15076" width="4.28515625" customWidth="1"/>
    <col min="15077" max="15077" width="4.7109375" customWidth="1"/>
    <col min="15078" max="15078" width="1.42578125" customWidth="1"/>
    <col min="15079" max="15079" width="4.7109375" customWidth="1"/>
    <col min="15080" max="15080" width="6.7109375" bestFit="1" customWidth="1"/>
    <col min="15319" max="15319" width="4" customWidth="1"/>
    <col min="15320" max="15320" width="35.28515625" bestFit="1" customWidth="1"/>
    <col min="15321" max="15321" width="4.28515625" customWidth="1"/>
    <col min="15322" max="15322" width="1.42578125" customWidth="1"/>
    <col min="15323" max="15324" width="4.28515625" customWidth="1"/>
    <col min="15325" max="15325" width="1.42578125" customWidth="1"/>
    <col min="15326" max="15327" width="4.28515625" customWidth="1"/>
    <col min="15328" max="15328" width="1.42578125" customWidth="1"/>
    <col min="15329" max="15330" width="4.28515625" customWidth="1"/>
    <col min="15331" max="15331" width="1.42578125" customWidth="1"/>
    <col min="15332" max="15332" width="4.28515625" customWidth="1"/>
    <col min="15333" max="15333" width="4.7109375" customWidth="1"/>
    <col min="15334" max="15334" width="1.42578125" customWidth="1"/>
    <col min="15335" max="15335" width="4.7109375" customWidth="1"/>
    <col min="15336" max="15336" width="6.7109375" bestFit="1" customWidth="1"/>
    <col min="15575" max="15575" width="4" customWidth="1"/>
    <col min="15576" max="15576" width="35.28515625" bestFit="1" customWidth="1"/>
    <col min="15577" max="15577" width="4.28515625" customWidth="1"/>
    <col min="15578" max="15578" width="1.42578125" customWidth="1"/>
    <col min="15579" max="15580" width="4.28515625" customWidth="1"/>
    <col min="15581" max="15581" width="1.42578125" customWidth="1"/>
    <col min="15582" max="15583" width="4.28515625" customWidth="1"/>
    <col min="15584" max="15584" width="1.42578125" customWidth="1"/>
    <col min="15585" max="15586" width="4.28515625" customWidth="1"/>
    <col min="15587" max="15587" width="1.42578125" customWidth="1"/>
    <col min="15588" max="15588" width="4.28515625" customWidth="1"/>
    <col min="15589" max="15589" width="4.7109375" customWidth="1"/>
    <col min="15590" max="15590" width="1.42578125" customWidth="1"/>
    <col min="15591" max="15591" width="4.7109375" customWidth="1"/>
    <col min="15592" max="15592" width="6.7109375" bestFit="1" customWidth="1"/>
    <col min="15831" max="15831" width="4" customWidth="1"/>
    <col min="15832" max="15832" width="35.28515625" bestFit="1" customWidth="1"/>
    <col min="15833" max="15833" width="4.28515625" customWidth="1"/>
    <col min="15834" max="15834" width="1.42578125" customWidth="1"/>
    <col min="15835" max="15836" width="4.28515625" customWidth="1"/>
    <col min="15837" max="15837" width="1.42578125" customWidth="1"/>
    <col min="15838" max="15839" width="4.28515625" customWidth="1"/>
    <col min="15840" max="15840" width="1.42578125" customWidth="1"/>
    <col min="15841" max="15842" width="4.28515625" customWidth="1"/>
    <col min="15843" max="15843" width="1.42578125" customWidth="1"/>
    <col min="15844" max="15844" width="4.28515625" customWidth="1"/>
    <col min="15845" max="15845" width="4.7109375" customWidth="1"/>
    <col min="15846" max="15846" width="1.42578125" customWidth="1"/>
    <col min="15847" max="15847" width="4.7109375" customWidth="1"/>
    <col min="15848" max="15848" width="6.7109375" bestFit="1" customWidth="1"/>
    <col min="16087" max="16087" width="4" customWidth="1"/>
    <col min="16088" max="16088" width="35.28515625" bestFit="1" customWidth="1"/>
    <col min="16089" max="16089" width="4.28515625" customWidth="1"/>
    <col min="16090" max="16090" width="1.42578125" customWidth="1"/>
    <col min="16091" max="16092" width="4.28515625" customWidth="1"/>
    <col min="16093" max="16093" width="1.42578125" customWidth="1"/>
    <col min="16094" max="16095" width="4.28515625" customWidth="1"/>
    <col min="16096" max="16096" width="1.42578125" customWidth="1"/>
    <col min="16097" max="16098" width="4.28515625" customWidth="1"/>
    <col min="16099" max="16099" width="1.42578125" customWidth="1"/>
    <col min="16100" max="16100" width="4.28515625" customWidth="1"/>
    <col min="16101" max="16101" width="4.7109375" customWidth="1"/>
    <col min="16102" max="16102" width="1.42578125" customWidth="1"/>
    <col min="16103" max="16103" width="4.7109375" customWidth="1"/>
    <col min="16104" max="16104" width="6.7109375" bestFit="1" customWidth="1"/>
  </cols>
  <sheetData>
    <row r="1" spans="1:21" ht="15.75" thickBot="1" x14ac:dyDescent="0.3"/>
    <row r="2" spans="1:21" ht="14.45" customHeight="1" x14ac:dyDescent="0.25">
      <c r="A2" s="349" t="str">
        <f>'Nasazení do skupin'!B2</f>
        <v xml:space="preserve">PČNS mladších žáků trojice 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348"/>
    </row>
    <row r="3" spans="1:21" ht="15" customHeight="1" thickBot="1" x14ac:dyDescent="0.3">
      <c r="A3" s="300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2"/>
    </row>
    <row r="4" spans="1:21" ht="32.25" customHeight="1" thickBot="1" x14ac:dyDescent="0.3">
      <c r="A4" s="402" t="s">
        <v>6</v>
      </c>
      <c r="B4" s="403"/>
      <c r="C4" s="303" t="str">
        <f>'Nasazení do skupin'!B3</f>
        <v>Bystřice nad Pernštejnem 28.10.2019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5"/>
    </row>
    <row r="5" spans="1:21" ht="14.45" customHeight="1" x14ac:dyDescent="0.25">
      <c r="A5" s="324"/>
      <c r="B5" s="325"/>
      <c r="C5" s="297">
        <v>1</v>
      </c>
      <c r="D5" s="297"/>
      <c r="E5" s="348"/>
      <c r="F5" s="349">
        <v>2</v>
      </c>
      <c r="G5" s="297"/>
      <c r="H5" s="348"/>
      <c r="I5" s="349">
        <v>3</v>
      </c>
      <c r="J5" s="297"/>
      <c r="K5" s="348"/>
      <c r="L5" s="349">
        <v>4</v>
      </c>
      <c r="M5" s="297"/>
      <c r="N5" s="348"/>
      <c r="O5" s="349">
        <v>5</v>
      </c>
      <c r="P5" s="297"/>
      <c r="Q5" s="348"/>
      <c r="R5" s="385" t="s">
        <v>1</v>
      </c>
      <c r="S5" s="386"/>
      <c r="T5" s="387"/>
      <c r="U5" s="201" t="s">
        <v>2</v>
      </c>
    </row>
    <row r="6" spans="1:21" ht="15" customHeight="1" thickBot="1" x14ac:dyDescent="0.3">
      <c r="A6" s="326"/>
      <c r="B6" s="327"/>
      <c r="C6" s="328"/>
      <c r="D6" s="328"/>
      <c r="E6" s="329"/>
      <c r="F6" s="300"/>
      <c r="G6" s="301"/>
      <c r="H6" s="302"/>
      <c r="I6" s="300"/>
      <c r="J6" s="301"/>
      <c r="K6" s="302"/>
      <c r="L6" s="300"/>
      <c r="M6" s="301"/>
      <c r="N6" s="302"/>
      <c r="O6" s="300"/>
      <c r="P6" s="301"/>
      <c r="Q6" s="302"/>
      <c r="R6" s="309" t="s">
        <v>3</v>
      </c>
      <c r="S6" s="310"/>
      <c r="T6" s="311"/>
      <c r="U6" s="200" t="s">
        <v>4</v>
      </c>
    </row>
    <row r="7" spans="1:21" ht="15" customHeight="1" x14ac:dyDescent="0.25">
      <c r="A7" s="370">
        <v>1</v>
      </c>
      <c r="B7" s="345" t="str">
        <f>'Nasazení do skupin'!B10</f>
        <v>TJ Slavoj Český Brod</v>
      </c>
      <c r="C7" s="400"/>
      <c r="D7" s="331"/>
      <c r="E7" s="401"/>
      <c r="F7" s="356">
        <f>E11</f>
        <v>1</v>
      </c>
      <c r="G7" s="358" t="s">
        <v>5</v>
      </c>
      <c r="H7" s="368">
        <f>C11</f>
        <v>1</v>
      </c>
      <c r="I7" s="356">
        <f>O33</f>
        <v>0</v>
      </c>
      <c r="J7" s="358" t="s">
        <v>5</v>
      </c>
      <c r="K7" s="368">
        <f>Q33</f>
        <v>2</v>
      </c>
      <c r="L7" s="356">
        <f>O37</f>
        <v>0</v>
      </c>
      <c r="M7" s="358" t="s">
        <v>5</v>
      </c>
      <c r="N7" s="368">
        <f>Q37</f>
        <v>0</v>
      </c>
      <c r="O7" s="356">
        <f>E23</f>
        <v>2</v>
      </c>
      <c r="P7" s="358" t="s">
        <v>5</v>
      </c>
      <c r="Q7" s="368">
        <f>C23</f>
        <v>0</v>
      </c>
      <c r="R7" s="374">
        <f>F7+I7+L7+O7</f>
        <v>3</v>
      </c>
      <c r="S7" s="388" t="s">
        <v>5</v>
      </c>
      <c r="T7" s="390">
        <f>H7+K7+N7+Q7</f>
        <v>3</v>
      </c>
      <c r="U7" s="392">
        <v>3</v>
      </c>
    </row>
    <row r="8" spans="1:21" ht="15.75" customHeight="1" thickBot="1" x14ac:dyDescent="0.3">
      <c r="A8" s="287"/>
      <c r="B8" s="346"/>
      <c r="C8" s="333"/>
      <c r="D8" s="334"/>
      <c r="E8" s="335"/>
      <c r="F8" s="357"/>
      <c r="G8" s="359"/>
      <c r="H8" s="369"/>
      <c r="I8" s="357"/>
      <c r="J8" s="359"/>
      <c r="K8" s="369"/>
      <c r="L8" s="357"/>
      <c r="M8" s="359"/>
      <c r="N8" s="369"/>
      <c r="O8" s="357"/>
      <c r="P8" s="359"/>
      <c r="Q8" s="369"/>
      <c r="R8" s="375"/>
      <c r="S8" s="389"/>
      <c r="T8" s="391"/>
      <c r="U8" s="393"/>
    </row>
    <row r="9" spans="1:21" ht="15" customHeight="1" x14ac:dyDescent="0.25">
      <c r="A9" s="287"/>
      <c r="B9" s="346"/>
      <c r="C9" s="333"/>
      <c r="D9" s="334"/>
      <c r="E9" s="335"/>
      <c r="F9" s="360">
        <f>E13</f>
        <v>17</v>
      </c>
      <c r="G9" s="362" t="s">
        <v>5</v>
      </c>
      <c r="H9" s="364">
        <f>C13</f>
        <v>17</v>
      </c>
      <c r="I9" s="360">
        <f>O34</f>
        <v>14</v>
      </c>
      <c r="J9" s="362" t="s">
        <v>5</v>
      </c>
      <c r="K9" s="364">
        <f>Q34</f>
        <v>20</v>
      </c>
      <c r="L9" s="360">
        <f>O38</f>
        <v>0</v>
      </c>
      <c r="M9" s="362" t="s">
        <v>5</v>
      </c>
      <c r="N9" s="364">
        <f>Q38</f>
        <v>0</v>
      </c>
      <c r="O9" s="360">
        <f>E25</f>
        <v>20</v>
      </c>
      <c r="P9" s="362" t="s">
        <v>5</v>
      </c>
      <c r="Q9" s="364">
        <f>C25</f>
        <v>9</v>
      </c>
      <c r="R9" s="381">
        <f>F9+I9+L9+O9</f>
        <v>51</v>
      </c>
      <c r="S9" s="394" t="s">
        <v>5</v>
      </c>
      <c r="T9" s="396">
        <f>H9+K9+N9+Q9</f>
        <v>46</v>
      </c>
      <c r="U9" s="398" t="s">
        <v>37</v>
      </c>
    </row>
    <row r="10" spans="1:21" ht="15.75" customHeight="1" thickBot="1" x14ac:dyDescent="0.3">
      <c r="A10" s="288"/>
      <c r="B10" s="347"/>
      <c r="C10" s="336"/>
      <c r="D10" s="337"/>
      <c r="E10" s="338"/>
      <c r="F10" s="360"/>
      <c r="G10" s="362"/>
      <c r="H10" s="364"/>
      <c r="I10" s="361"/>
      <c r="J10" s="363"/>
      <c r="K10" s="367"/>
      <c r="L10" s="361"/>
      <c r="M10" s="363"/>
      <c r="N10" s="367"/>
      <c r="O10" s="361"/>
      <c r="P10" s="363"/>
      <c r="Q10" s="367"/>
      <c r="R10" s="382"/>
      <c r="S10" s="395"/>
      <c r="T10" s="397"/>
      <c r="U10" s="399"/>
    </row>
    <row r="11" spans="1:21" ht="15" customHeight="1" x14ac:dyDescent="0.25">
      <c r="A11" s="370">
        <v>2</v>
      </c>
      <c r="B11" s="345" t="str">
        <f>'Nasazení do skupin'!B11</f>
        <v>UNITOP SKP Žďár nad Sázavou A</v>
      </c>
      <c r="C11" s="356">
        <f>O47</f>
        <v>1</v>
      </c>
      <c r="D11" s="358" t="s">
        <v>5</v>
      </c>
      <c r="E11" s="358">
        <f>Q47</f>
        <v>1</v>
      </c>
      <c r="F11" s="365" t="s">
        <v>94</v>
      </c>
      <c r="G11" s="278"/>
      <c r="H11" s="366"/>
      <c r="I11" s="358">
        <f>H15</f>
        <v>2</v>
      </c>
      <c r="J11" s="358" t="s">
        <v>5</v>
      </c>
      <c r="K11" s="368">
        <f>F15</f>
        <v>0</v>
      </c>
      <c r="L11" s="356">
        <f>O41</f>
        <v>0</v>
      </c>
      <c r="M11" s="358" t="s">
        <v>5</v>
      </c>
      <c r="N11" s="368">
        <f>Q41</f>
        <v>0</v>
      </c>
      <c r="O11" s="356">
        <f>H23</f>
        <v>2</v>
      </c>
      <c r="P11" s="358" t="s">
        <v>5</v>
      </c>
      <c r="Q11" s="368">
        <f>F23</f>
        <v>0</v>
      </c>
      <c r="R11" s="374">
        <f>C11+I11+L11+O11</f>
        <v>5</v>
      </c>
      <c r="S11" s="388" t="s">
        <v>5</v>
      </c>
      <c r="T11" s="390">
        <f>E11+K11+N11+Q11</f>
        <v>1</v>
      </c>
      <c r="U11" s="392">
        <v>5</v>
      </c>
    </row>
    <row r="12" spans="1:21" ht="15.75" customHeight="1" thickBot="1" x14ac:dyDescent="0.3">
      <c r="A12" s="287"/>
      <c r="B12" s="346"/>
      <c r="C12" s="357"/>
      <c r="D12" s="359"/>
      <c r="E12" s="359"/>
      <c r="F12" s="280"/>
      <c r="G12" s="281"/>
      <c r="H12" s="282"/>
      <c r="I12" s="359"/>
      <c r="J12" s="359"/>
      <c r="K12" s="369"/>
      <c r="L12" s="357"/>
      <c r="M12" s="359"/>
      <c r="N12" s="369"/>
      <c r="O12" s="357"/>
      <c r="P12" s="359"/>
      <c r="Q12" s="369"/>
      <c r="R12" s="375"/>
      <c r="S12" s="389"/>
      <c r="T12" s="391"/>
      <c r="U12" s="393"/>
    </row>
    <row r="13" spans="1:21" ht="15" customHeight="1" x14ac:dyDescent="0.25">
      <c r="A13" s="287"/>
      <c r="B13" s="346"/>
      <c r="C13" s="360">
        <f>O48</f>
        <v>17</v>
      </c>
      <c r="D13" s="362" t="s">
        <v>5</v>
      </c>
      <c r="E13" s="362">
        <f>Q48</f>
        <v>17</v>
      </c>
      <c r="F13" s="280"/>
      <c r="G13" s="281"/>
      <c r="H13" s="282"/>
      <c r="I13" s="362">
        <f>H17</f>
        <v>20</v>
      </c>
      <c r="J13" s="362" t="s">
        <v>5</v>
      </c>
      <c r="K13" s="364">
        <f>F17</f>
        <v>7</v>
      </c>
      <c r="L13" s="360">
        <f>O42</f>
        <v>0</v>
      </c>
      <c r="M13" s="362" t="s">
        <v>5</v>
      </c>
      <c r="N13" s="364">
        <f>Q42</f>
        <v>0</v>
      </c>
      <c r="O13" s="360">
        <f>H25</f>
        <v>20</v>
      </c>
      <c r="P13" s="362" t="s">
        <v>5</v>
      </c>
      <c r="Q13" s="364">
        <f>F25</f>
        <v>6</v>
      </c>
      <c r="R13" s="381">
        <f>C13+I13+L13+O13</f>
        <v>57</v>
      </c>
      <c r="S13" s="394" t="s">
        <v>5</v>
      </c>
      <c r="T13" s="396">
        <f>E13+K13+N13+Q13</f>
        <v>30</v>
      </c>
      <c r="U13" s="398" t="s">
        <v>35</v>
      </c>
    </row>
    <row r="14" spans="1:21" ht="15.75" customHeight="1" thickBot="1" x14ac:dyDescent="0.3">
      <c r="A14" s="288"/>
      <c r="B14" s="347"/>
      <c r="C14" s="361"/>
      <c r="D14" s="363"/>
      <c r="E14" s="363"/>
      <c r="F14" s="283"/>
      <c r="G14" s="284"/>
      <c r="H14" s="285"/>
      <c r="I14" s="362"/>
      <c r="J14" s="362"/>
      <c r="K14" s="364"/>
      <c r="L14" s="361"/>
      <c r="M14" s="363"/>
      <c r="N14" s="367"/>
      <c r="O14" s="361"/>
      <c r="P14" s="363"/>
      <c r="Q14" s="367"/>
      <c r="R14" s="382"/>
      <c r="S14" s="395"/>
      <c r="T14" s="397"/>
      <c r="U14" s="399"/>
    </row>
    <row r="15" spans="1:21" ht="15" customHeight="1" x14ac:dyDescent="0.25">
      <c r="A15" s="370">
        <v>3</v>
      </c>
      <c r="B15" s="345" t="str">
        <f>'Nasazení do skupin'!B12</f>
        <v>MNK Modřice B</v>
      </c>
      <c r="C15" s="356">
        <f>K7</f>
        <v>2</v>
      </c>
      <c r="D15" s="358" t="s">
        <v>5</v>
      </c>
      <c r="E15" s="368">
        <f>I7</f>
        <v>0</v>
      </c>
      <c r="F15" s="371">
        <f>O29</f>
        <v>0</v>
      </c>
      <c r="G15" s="376" t="s">
        <v>5</v>
      </c>
      <c r="H15" s="376">
        <f>Q29</f>
        <v>2</v>
      </c>
      <c r="I15" s="383"/>
      <c r="J15" s="269"/>
      <c r="K15" s="384"/>
      <c r="L15" s="372">
        <f>K19</f>
        <v>0</v>
      </c>
      <c r="M15" s="372" t="s">
        <v>5</v>
      </c>
      <c r="N15" s="350">
        <f>I19</f>
        <v>0</v>
      </c>
      <c r="O15" s="372">
        <f>O39</f>
        <v>2</v>
      </c>
      <c r="P15" s="372" t="s">
        <v>5</v>
      </c>
      <c r="Q15" s="350">
        <f>Q39</f>
        <v>0</v>
      </c>
      <c r="R15" s="374">
        <f>C15+F15+L15+O15</f>
        <v>4</v>
      </c>
      <c r="S15" s="388" t="s">
        <v>5</v>
      </c>
      <c r="T15" s="390">
        <f>H15+E15+N15+Q15</f>
        <v>2</v>
      </c>
      <c r="U15" s="392">
        <v>4</v>
      </c>
    </row>
    <row r="16" spans="1:21" ht="15.75" customHeight="1" thickBot="1" x14ac:dyDescent="0.3">
      <c r="A16" s="287"/>
      <c r="B16" s="346"/>
      <c r="C16" s="357"/>
      <c r="D16" s="359"/>
      <c r="E16" s="369"/>
      <c r="F16" s="357"/>
      <c r="G16" s="359"/>
      <c r="H16" s="359"/>
      <c r="I16" s="271"/>
      <c r="J16" s="272"/>
      <c r="K16" s="273"/>
      <c r="L16" s="373"/>
      <c r="M16" s="373"/>
      <c r="N16" s="351"/>
      <c r="O16" s="373"/>
      <c r="P16" s="373"/>
      <c r="Q16" s="351"/>
      <c r="R16" s="375"/>
      <c r="S16" s="389"/>
      <c r="T16" s="391"/>
      <c r="U16" s="393"/>
    </row>
    <row r="17" spans="1:22" ht="15" customHeight="1" x14ac:dyDescent="0.25">
      <c r="A17" s="287"/>
      <c r="B17" s="346"/>
      <c r="C17" s="360">
        <f>K9</f>
        <v>20</v>
      </c>
      <c r="D17" s="362" t="s">
        <v>5</v>
      </c>
      <c r="E17" s="364">
        <f>I9</f>
        <v>14</v>
      </c>
      <c r="F17" s="360">
        <f>O30</f>
        <v>7</v>
      </c>
      <c r="G17" s="362" t="s">
        <v>5</v>
      </c>
      <c r="H17" s="362">
        <f>Q30</f>
        <v>20</v>
      </c>
      <c r="I17" s="271"/>
      <c r="J17" s="272"/>
      <c r="K17" s="273"/>
      <c r="L17" s="352">
        <f>K21</f>
        <v>0</v>
      </c>
      <c r="M17" s="352" t="s">
        <v>5</v>
      </c>
      <c r="N17" s="354">
        <f>I21</f>
        <v>0</v>
      </c>
      <c r="O17" s="352">
        <f>O40</f>
        <v>20</v>
      </c>
      <c r="P17" s="352" t="s">
        <v>5</v>
      </c>
      <c r="Q17" s="354">
        <f>Q40</f>
        <v>8</v>
      </c>
      <c r="R17" s="381">
        <f>F17+C17+L17+O17</f>
        <v>47</v>
      </c>
      <c r="S17" s="394" t="s">
        <v>5</v>
      </c>
      <c r="T17" s="396">
        <f>H17+E17+N17+Q17</f>
        <v>42</v>
      </c>
      <c r="U17" s="398" t="s">
        <v>36</v>
      </c>
    </row>
    <row r="18" spans="1:22" ht="15.75" customHeight="1" thickBot="1" x14ac:dyDescent="0.3">
      <c r="A18" s="288"/>
      <c r="B18" s="347"/>
      <c r="C18" s="361"/>
      <c r="D18" s="363"/>
      <c r="E18" s="367"/>
      <c r="F18" s="361"/>
      <c r="G18" s="363"/>
      <c r="H18" s="363"/>
      <c r="I18" s="274"/>
      <c r="J18" s="275"/>
      <c r="K18" s="276"/>
      <c r="L18" s="353"/>
      <c r="M18" s="353"/>
      <c r="N18" s="355"/>
      <c r="O18" s="353"/>
      <c r="P18" s="353"/>
      <c r="Q18" s="355"/>
      <c r="R18" s="382"/>
      <c r="S18" s="395"/>
      <c r="T18" s="397"/>
      <c r="U18" s="399"/>
    </row>
    <row r="19" spans="1:22" ht="15" customHeight="1" x14ac:dyDescent="0.25">
      <c r="A19" s="370">
        <v>4</v>
      </c>
      <c r="B19" s="345" t="str">
        <f>'Nasazení do skupin'!B13</f>
        <v>TJ Sokol Holice B</v>
      </c>
      <c r="C19" s="356">
        <f>N7</f>
        <v>0</v>
      </c>
      <c r="D19" s="358" t="s">
        <v>5</v>
      </c>
      <c r="E19" s="368">
        <f>L7</f>
        <v>0</v>
      </c>
      <c r="F19" s="356">
        <f>N11</f>
        <v>0</v>
      </c>
      <c r="G19" s="358" t="s">
        <v>5</v>
      </c>
      <c r="H19" s="368">
        <f>L11</f>
        <v>0</v>
      </c>
      <c r="I19" s="371">
        <f>O45</f>
        <v>0</v>
      </c>
      <c r="J19" s="376" t="s">
        <v>5</v>
      </c>
      <c r="K19" s="376">
        <f>Q45</f>
        <v>0</v>
      </c>
      <c r="L19" s="379">
        <v>2019</v>
      </c>
      <c r="M19" s="257"/>
      <c r="N19" s="380"/>
      <c r="O19" s="372">
        <f>O31</f>
        <v>0</v>
      </c>
      <c r="P19" s="372" t="s">
        <v>5</v>
      </c>
      <c r="Q19" s="350">
        <f>Q31</f>
        <v>0</v>
      </c>
      <c r="R19" s="374">
        <f>F19+I19+C19+O19</f>
        <v>0</v>
      </c>
      <c r="S19" s="388" t="s">
        <v>5</v>
      </c>
      <c r="T19" s="390">
        <f>H19+K19+E19+Q19</f>
        <v>0</v>
      </c>
      <c r="U19" s="392">
        <v>0</v>
      </c>
    </row>
    <row r="20" spans="1:22" ht="15.75" customHeight="1" thickBot="1" x14ac:dyDescent="0.3">
      <c r="A20" s="287"/>
      <c r="B20" s="346"/>
      <c r="C20" s="357"/>
      <c r="D20" s="359"/>
      <c r="E20" s="369"/>
      <c r="F20" s="357"/>
      <c r="G20" s="359"/>
      <c r="H20" s="369"/>
      <c r="I20" s="357"/>
      <c r="J20" s="359"/>
      <c r="K20" s="359"/>
      <c r="L20" s="259"/>
      <c r="M20" s="260"/>
      <c r="N20" s="261"/>
      <c r="O20" s="373"/>
      <c r="P20" s="373"/>
      <c r="Q20" s="351"/>
      <c r="R20" s="375"/>
      <c r="S20" s="389"/>
      <c r="T20" s="391"/>
      <c r="U20" s="393"/>
    </row>
    <row r="21" spans="1:22" ht="15" customHeight="1" x14ac:dyDescent="0.25">
      <c r="A21" s="287"/>
      <c r="B21" s="346"/>
      <c r="C21" s="360">
        <f>N9</f>
        <v>0</v>
      </c>
      <c r="D21" s="362" t="s">
        <v>5</v>
      </c>
      <c r="E21" s="364">
        <f>L9</f>
        <v>0</v>
      </c>
      <c r="F21" s="360">
        <f>N13</f>
        <v>0</v>
      </c>
      <c r="G21" s="362" t="s">
        <v>5</v>
      </c>
      <c r="H21" s="364">
        <f>L13</f>
        <v>0</v>
      </c>
      <c r="I21" s="360">
        <f>O46</f>
        <v>0</v>
      </c>
      <c r="J21" s="362" t="s">
        <v>5</v>
      </c>
      <c r="K21" s="362">
        <f>Q46</f>
        <v>0</v>
      </c>
      <c r="L21" s="259"/>
      <c r="M21" s="260"/>
      <c r="N21" s="261"/>
      <c r="O21" s="352">
        <f>O32</f>
        <v>0</v>
      </c>
      <c r="P21" s="352" t="s">
        <v>5</v>
      </c>
      <c r="Q21" s="354">
        <f>Q32</f>
        <v>0</v>
      </c>
      <c r="R21" s="381">
        <f>F21+I21+C21+O21</f>
        <v>0</v>
      </c>
      <c r="S21" s="394" t="s">
        <v>5</v>
      </c>
      <c r="T21" s="396">
        <f>H21+K21+E21+Q21</f>
        <v>0</v>
      </c>
      <c r="U21" s="398">
        <v>0</v>
      </c>
    </row>
    <row r="22" spans="1:22" ht="15.75" customHeight="1" thickBot="1" x14ac:dyDescent="0.3">
      <c r="A22" s="288"/>
      <c r="B22" s="347"/>
      <c r="C22" s="361"/>
      <c r="D22" s="363"/>
      <c r="E22" s="367"/>
      <c r="F22" s="361"/>
      <c r="G22" s="363"/>
      <c r="H22" s="367"/>
      <c r="I22" s="361"/>
      <c r="J22" s="363"/>
      <c r="K22" s="363"/>
      <c r="L22" s="262"/>
      <c r="M22" s="263"/>
      <c r="N22" s="264"/>
      <c r="O22" s="353"/>
      <c r="P22" s="353"/>
      <c r="Q22" s="355"/>
      <c r="R22" s="382"/>
      <c r="S22" s="395"/>
      <c r="T22" s="397"/>
      <c r="U22" s="399"/>
    </row>
    <row r="23" spans="1:22" ht="15.75" customHeight="1" x14ac:dyDescent="0.25">
      <c r="A23" s="370">
        <v>5</v>
      </c>
      <c r="B23" s="345" t="str">
        <f>'Nasazení do skupin'!B14</f>
        <v>Sokol Opočno MIX</v>
      </c>
      <c r="C23" s="356">
        <f>O43</f>
        <v>0</v>
      </c>
      <c r="D23" s="358" t="s">
        <v>5</v>
      </c>
      <c r="E23" s="368">
        <f>Q43</f>
        <v>2</v>
      </c>
      <c r="F23" s="356">
        <f>O35</f>
        <v>0</v>
      </c>
      <c r="G23" s="358" t="s">
        <v>5</v>
      </c>
      <c r="H23" s="368">
        <f>Q35</f>
        <v>2</v>
      </c>
      <c r="I23" s="356">
        <f>Q15</f>
        <v>0</v>
      </c>
      <c r="J23" s="358" t="s">
        <v>5</v>
      </c>
      <c r="K23" s="368">
        <f>O15</f>
        <v>2</v>
      </c>
      <c r="L23" s="356">
        <f>Q19</f>
        <v>0</v>
      </c>
      <c r="M23" s="358" t="s">
        <v>5</v>
      </c>
      <c r="N23" s="368">
        <f>O19</f>
        <v>0</v>
      </c>
      <c r="O23" s="379"/>
      <c r="P23" s="257"/>
      <c r="Q23" s="380"/>
      <c r="R23" s="374">
        <f>F23+I23+L23+C23</f>
        <v>0</v>
      </c>
      <c r="S23" s="388" t="s">
        <v>5</v>
      </c>
      <c r="T23" s="390">
        <f>H23+K23+N23+E23</f>
        <v>6</v>
      </c>
      <c r="U23" s="392">
        <v>0</v>
      </c>
    </row>
    <row r="24" spans="1:22" ht="15.75" customHeight="1" thickBot="1" x14ac:dyDescent="0.3">
      <c r="A24" s="287"/>
      <c r="B24" s="346"/>
      <c r="C24" s="357"/>
      <c r="D24" s="359"/>
      <c r="E24" s="369"/>
      <c r="F24" s="357"/>
      <c r="G24" s="359"/>
      <c r="H24" s="369"/>
      <c r="I24" s="357"/>
      <c r="J24" s="359"/>
      <c r="K24" s="369"/>
      <c r="L24" s="357"/>
      <c r="M24" s="359"/>
      <c r="N24" s="369"/>
      <c r="O24" s="259"/>
      <c r="P24" s="260"/>
      <c r="Q24" s="261"/>
      <c r="R24" s="375"/>
      <c r="S24" s="389"/>
      <c r="T24" s="391"/>
      <c r="U24" s="393"/>
    </row>
    <row r="25" spans="1:22" ht="15.75" customHeight="1" x14ac:dyDescent="0.25">
      <c r="A25" s="287"/>
      <c r="B25" s="346"/>
      <c r="C25" s="360">
        <f>O44</f>
        <v>9</v>
      </c>
      <c r="D25" s="362" t="s">
        <v>5</v>
      </c>
      <c r="E25" s="364">
        <f>Q44</f>
        <v>20</v>
      </c>
      <c r="F25" s="360">
        <f>O36</f>
        <v>6</v>
      </c>
      <c r="G25" s="362" t="s">
        <v>5</v>
      </c>
      <c r="H25" s="364">
        <f>Q36</f>
        <v>20</v>
      </c>
      <c r="I25" s="360">
        <f>Q17</f>
        <v>8</v>
      </c>
      <c r="J25" s="362" t="s">
        <v>5</v>
      </c>
      <c r="K25" s="364">
        <f>O17</f>
        <v>20</v>
      </c>
      <c r="L25" s="360">
        <f>Q21</f>
        <v>0</v>
      </c>
      <c r="M25" s="362" t="s">
        <v>5</v>
      </c>
      <c r="N25" s="364">
        <f>O21</f>
        <v>0</v>
      </c>
      <c r="O25" s="259"/>
      <c r="P25" s="260"/>
      <c r="Q25" s="261"/>
      <c r="R25" s="381">
        <f>F25+I25+L25+C25</f>
        <v>23</v>
      </c>
      <c r="S25" s="394" t="s">
        <v>5</v>
      </c>
      <c r="T25" s="396">
        <f>H25+K25+N25+E25</f>
        <v>60</v>
      </c>
      <c r="U25" s="398" t="s">
        <v>102</v>
      </c>
    </row>
    <row r="26" spans="1:22" ht="15.75" customHeight="1" thickBot="1" x14ac:dyDescent="0.3">
      <c r="A26" s="288"/>
      <c r="B26" s="347"/>
      <c r="C26" s="361"/>
      <c r="D26" s="363"/>
      <c r="E26" s="367"/>
      <c r="F26" s="361"/>
      <c r="G26" s="363"/>
      <c r="H26" s="367"/>
      <c r="I26" s="361"/>
      <c r="J26" s="363"/>
      <c r="K26" s="367"/>
      <c r="L26" s="361"/>
      <c r="M26" s="363"/>
      <c r="N26" s="367"/>
      <c r="O26" s="262"/>
      <c r="P26" s="263"/>
      <c r="Q26" s="264"/>
      <c r="R26" s="382"/>
      <c r="S26" s="395"/>
      <c r="T26" s="397"/>
      <c r="U26" s="399"/>
    </row>
    <row r="28" spans="1:22" ht="24.95" customHeight="1" x14ac:dyDescent="0.35">
      <c r="A28" s="404" t="s">
        <v>11</v>
      </c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6"/>
      <c r="S28" s="140"/>
      <c r="T28" s="164"/>
      <c r="U28" s="164"/>
    </row>
    <row r="29" spans="1:22" ht="15" customHeight="1" x14ac:dyDescent="0.25">
      <c r="A29" s="408">
        <v>1</v>
      </c>
      <c r="B29" s="377" t="str">
        <f>B15</f>
        <v>MNK Modřice B</v>
      </c>
      <c r="C29" s="377"/>
      <c r="D29" s="377" t="s">
        <v>5</v>
      </c>
      <c r="E29" s="377" t="str">
        <f>B11</f>
        <v>UNITOP SKP Žďár nad Sázavou A</v>
      </c>
      <c r="F29" s="377"/>
      <c r="G29" s="377"/>
      <c r="H29" s="377"/>
      <c r="I29" s="377"/>
      <c r="J29" s="377"/>
      <c r="K29" s="377"/>
      <c r="L29" s="377"/>
      <c r="M29" s="377"/>
      <c r="N29" s="377"/>
      <c r="O29" s="141">
        <v>0</v>
      </c>
      <c r="P29" s="142" t="s">
        <v>5</v>
      </c>
      <c r="Q29" s="142">
        <v>2</v>
      </c>
      <c r="R29" s="139" t="s">
        <v>10</v>
      </c>
      <c r="S29" s="138"/>
      <c r="T29" s="40"/>
      <c r="U29" s="41"/>
      <c r="V29" s="3"/>
    </row>
    <row r="30" spans="1:22" ht="15" customHeight="1" x14ac:dyDescent="0.25">
      <c r="A30" s="407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143">
        <v>7</v>
      </c>
      <c r="P30" s="144" t="s">
        <v>5</v>
      </c>
      <c r="Q30" s="136">
        <v>20</v>
      </c>
      <c r="R30" s="6" t="s">
        <v>9</v>
      </c>
      <c r="S30" s="138"/>
      <c r="T30" s="38"/>
      <c r="U30" s="41"/>
      <c r="V30" s="3"/>
    </row>
    <row r="31" spans="1:22" ht="15" customHeight="1" x14ac:dyDescent="0.25">
      <c r="A31" s="407">
        <v>2</v>
      </c>
      <c r="B31" s="378" t="str">
        <f>B19</f>
        <v>TJ Sokol Holice B</v>
      </c>
      <c r="C31" s="378"/>
      <c r="D31" s="378" t="s">
        <v>5</v>
      </c>
      <c r="E31" s="378" t="str">
        <f>B23</f>
        <v>Sokol Opočno MIX</v>
      </c>
      <c r="F31" s="378"/>
      <c r="G31" s="378"/>
      <c r="H31" s="378"/>
      <c r="I31" s="378"/>
      <c r="J31" s="378"/>
      <c r="K31" s="378"/>
      <c r="L31" s="378"/>
      <c r="M31" s="378"/>
      <c r="N31" s="378"/>
      <c r="O31" s="145">
        <v>0</v>
      </c>
      <c r="P31" s="144" t="s">
        <v>5</v>
      </c>
      <c r="Q31" s="144">
        <v>0</v>
      </c>
      <c r="R31" s="6" t="s">
        <v>10</v>
      </c>
      <c r="S31" s="138"/>
      <c r="T31" s="40"/>
      <c r="U31" s="41"/>
    </row>
    <row r="32" spans="1:22" ht="15" customHeight="1" x14ac:dyDescent="0.25">
      <c r="A32" s="407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143">
        <v>0</v>
      </c>
      <c r="P32" s="144" t="s">
        <v>5</v>
      </c>
      <c r="Q32" s="136">
        <v>0</v>
      </c>
      <c r="R32" s="6" t="s">
        <v>9</v>
      </c>
      <c r="S32" s="138"/>
      <c r="T32" s="38"/>
      <c r="U32" s="41"/>
    </row>
    <row r="33" spans="1:22" ht="15" customHeight="1" x14ac:dyDescent="0.25">
      <c r="A33" s="407">
        <v>3</v>
      </c>
      <c r="B33" s="378" t="str">
        <f>B7</f>
        <v>TJ Slavoj Český Brod</v>
      </c>
      <c r="C33" s="378"/>
      <c r="D33" s="378" t="s">
        <v>5</v>
      </c>
      <c r="E33" s="378" t="str">
        <f>B15</f>
        <v>MNK Modřice B</v>
      </c>
      <c r="F33" s="378"/>
      <c r="G33" s="378"/>
      <c r="H33" s="378"/>
      <c r="I33" s="378"/>
      <c r="J33" s="378"/>
      <c r="K33" s="378"/>
      <c r="L33" s="378"/>
      <c r="M33" s="378"/>
      <c r="N33" s="378"/>
      <c r="O33" s="145">
        <v>0</v>
      </c>
      <c r="P33" s="144" t="s">
        <v>5</v>
      </c>
      <c r="Q33" s="144">
        <v>2</v>
      </c>
      <c r="R33" s="6" t="s">
        <v>10</v>
      </c>
      <c r="S33" s="138"/>
      <c r="T33" s="40"/>
      <c r="U33" s="41"/>
    </row>
    <row r="34" spans="1:22" ht="15" customHeight="1" x14ac:dyDescent="0.25">
      <c r="A34" s="407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143">
        <v>14</v>
      </c>
      <c r="P34" s="144" t="s">
        <v>5</v>
      </c>
      <c r="Q34" s="136">
        <v>20</v>
      </c>
      <c r="R34" s="6" t="s">
        <v>9</v>
      </c>
      <c r="S34" s="138"/>
      <c r="T34" s="38"/>
      <c r="U34" s="41"/>
    </row>
    <row r="35" spans="1:22" ht="15" customHeight="1" x14ac:dyDescent="0.25">
      <c r="A35" s="407">
        <v>4</v>
      </c>
      <c r="B35" s="378" t="str">
        <f>B23</f>
        <v>Sokol Opočno MIX</v>
      </c>
      <c r="C35" s="378"/>
      <c r="D35" s="378" t="s">
        <v>5</v>
      </c>
      <c r="E35" s="378" t="str">
        <f>B11</f>
        <v>UNITOP SKP Žďár nad Sázavou A</v>
      </c>
      <c r="F35" s="378"/>
      <c r="G35" s="378"/>
      <c r="H35" s="378"/>
      <c r="I35" s="378"/>
      <c r="J35" s="378"/>
      <c r="K35" s="378"/>
      <c r="L35" s="378"/>
      <c r="M35" s="378"/>
      <c r="N35" s="378"/>
      <c r="O35" s="145">
        <v>0</v>
      </c>
      <c r="P35" s="144" t="s">
        <v>5</v>
      </c>
      <c r="Q35" s="144">
        <v>2</v>
      </c>
      <c r="R35" s="6" t="s">
        <v>10</v>
      </c>
      <c r="S35" s="138"/>
      <c r="T35" s="40"/>
      <c r="U35" s="41"/>
      <c r="V35" t="s">
        <v>101</v>
      </c>
    </row>
    <row r="36" spans="1:22" ht="15" customHeight="1" x14ac:dyDescent="0.25">
      <c r="A36" s="407"/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143">
        <v>6</v>
      </c>
      <c r="P36" s="144" t="s">
        <v>5</v>
      </c>
      <c r="Q36" s="136">
        <v>20</v>
      </c>
      <c r="R36" s="6" t="s">
        <v>9</v>
      </c>
      <c r="S36" s="138"/>
      <c r="T36" s="38"/>
      <c r="U36" s="41"/>
    </row>
    <row r="37" spans="1:22" ht="15" customHeight="1" x14ac:dyDescent="0.25">
      <c r="A37" s="407">
        <v>5</v>
      </c>
      <c r="B37" s="378" t="str">
        <f>B7</f>
        <v>TJ Slavoj Český Brod</v>
      </c>
      <c r="C37" s="378"/>
      <c r="D37" s="378" t="s">
        <v>5</v>
      </c>
      <c r="E37" s="378" t="str">
        <f>B19</f>
        <v>TJ Sokol Holice B</v>
      </c>
      <c r="F37" s="378"/>
      <c r="G37" s="378"/>
      <c r="H37" s="378"/>
      <c r="I37" s="378"/>
      <c r="J37" s="378"/>
      <c r="K37" s="378"/>
      <c r="L37" s="378"/>
      <c r="M37" s="378"/>
      <c r="N37" s="378"/>
      <c r="O37" s="145">
        <v>0</v>
      </c>
      <c r="P37" s="144" t="s">
        <v>5</v>
      </c>
      <c r="Q37" s="144">
        <v>0</v>
      </c>
      <c r="R37" s="6" t="s">
        <v>10</v>
      </c>
      <c r="S37" s="138"/>
      <c r="T37" s="40"/>
      <c r="U37" s="41"/>
    </row>
    <row r="38" spans="1:22" ht="15" customHeight="1" x14ac:dyDescent="0.25">
      <c r="A38" s="407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143">
        <v>0</v>
      </c>
      <c r="P38" s="144" t="s">
        <v>5</v>
      </c>
      <c r="Q38" s="136">
        <v>0</v>
      </c>
      <c r="R38" s="6" t="s">
        <v>9</v>
      </c>
      <c r="S38" s="138"/>
      <c r="T38" s="38"/>
      <c r="U38" s="41"/>
    </row>
    <row r="39" spans="1:22" ht="15" customHeight="1" x14ac:dyDescent="0.25">
      <c r="A39" s="407">
        <v>6</v>
      </c>
      <c r="B39" s="378" t="str">
        <f>B15</f>
        <v>MNK Modřice B</v>
      </c>
      <c r="C39" s="378"/>
      <c r="D39" s="378" t="s">
        <v>5</v>
      </c>
      <c r="E39" s="378" t="str">
        <f>B23</f>
        <v>Sokol Opočno MIX</v>
      </c>
      <c r="F39" s="378"/>
      <c r="G39" s="378"/>
      <c r="H39" s="378"/>
      <c r="I39" s="378"/>
      <c r="J39" s="378"/>
      <c r="K39" s="378"/>
      <c r="L39" s="378"/>
      <c r="M39" s="378"/>
      <c r="N39" s="378"/>
      <c r="O39" s="145">
        <v>2</v>
      </c>
      <c r="P39" s="144" t="s">
        <v>5</v>
      </c>
      <c r="Q39" s="144">
        <v>0</v>
      </c>
      <c r="R39" s="6" t="s">
        <v>10</v>
      </c>
      <c r="S39" s="138"/>
      <c r="T39" s="40"/>
      <c r="U39" s="41"/>
    </row>
    <row r="40" spans="1:22" ht="15" customHeight="1" x14ac:dyDescent="0.25">
      <c r="A40" s="407"/>
      <c r="B40" s="378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143">
        <v>20</v>
      </c>
      <c r="P40" s="144" t="s">
        <v>5</v>
      </c>
      <c r="Q40" s="136">
        <v>8</v>
      </c>
      <c r="R40" s="6" t="s">
        <v>9</v>
      </c>
      <c r="S40" s="138"/>
      <c r="T40" s="38"/>
      <c r="U40" s="41"/>
      <c r="V40" t="s">
        <v>101</v>
      </c>
    </row>
    <row r="41" spans="1:22" ht="15.75" x14ac:dyDescent="0.25">
      <c r="A41" s="407">
        <v>7</v>
      </c>
      <c r="B41" s="378" t="str">
        <f>B11</f>
        <v>UNITOP SKP Žďár nad Sázavou A</v>
      </c>
      <c r="C41" s="378"/>
      <c r="D41" s="378" t="s">
        <v>5</v>
      </c>
      <c r="E41" s="378" t="str">
        <f>B19</f>
        <v>TJ Sokol Holice B</v>
      </c>
      <c r="F41" s="378"/>
      <c r="G41" s="378"/>
      <c r="H41" s="378"/>
      <c r="I41" s="378"/>
      <c r="J41" s="378"/>
      <c r="K41" s="378"/>
      <c r="L41" s="378"/>
      <c r="M41" s="378"/>
      <c r="N41" s="378"/>
      <c r="O41" s="145">
        <v>0</v>
      </c>
      <c r="P41" s="144" t="s">
        <v>5</v>
      </c>
      <c r="Q41" s="144">
        <v>0</v>
      </c>
      <c r="R41" s="6" t="s">
        <v>10</v>
      </c>
      <c r="S41" s="138"/>
      <c r="T41" s="40"/>
      <c r="U41" s="41"/>
    </row>
    <row r="42" spans="1:22" ht="15.75" x14ac:dyDescent="0.25">
      <c r="A42" s="407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143">
        <v>0</v>
      </c>
      <c r="P42" s="144" t="s">
        <v>5</v>
      </c>
      <c r="Q42" s="136">
        <v>0</v>
      </c>
      <c r="R42" s="6" t="s">
        <v>9</v>
      </c>
      <c r="S42" s="138"/>
      <c r="T42" s="38"/>
      <c r="U42" s="41"/>
    </row>
    <row r="43" spans="1:22" ht="14.45" customHeight="1" x14ac:dyDescent="0.25">
      <c r="A43" s="407">
        <v>8</v>
      </c>
      <c r="B43" s="378" t="str">
        <f>B23</f>
        <v>Sokol Opočno MIX</v>
      </c>
      <c r="C43" s="378"/>
      <c r="D43" s="378" t="s">
        <v>5</v>
      </c>
      <c r="E43" s="378" t="str">
        <f>B7</f>
        <v>TJ Slavoj Český Brod</v>
      </c>
      <c r="F43" s="378"/>
      <c r="G43" s="378"/>
      <c r="H43" s="378"/>
      <c r="I43" s="378"/>
      <c r="J43" s="378"/>
      <c r="K43" s="378"/>
      <c r="L43" s="378"/>
      <c r="M43" s="378"/>
      <c r="N43" s="378"/>
      <c r="O43" s="145">
        <v>0</v>
      </c>
      <c r="P43" s="144" t="s">
        <v>5</v>
      </c>
      <c r="Q43" s="144">
        <v>2</v>
      </c>
      <c r="R43" s="6" t="s">
        <v>10</v>
      </c>
      <c r="S43" s="138"/>
      <c r="T43" s="40"/>
      <c r="U43" s="41"/>
    </row>
    <row r="44" spans="1:22" ht="14.45" customHeight="1" x14ac:dyDescent="0.25">
      <c r="A44" s="407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143">
        <v>9</v>
      </c>
      <c r="P44" s="144" t="s">
        <v>5</v>
      </c>
      <c r="Q44" s="136">
        <v>20</v>
      </c>
      <c r="R44" s="6" t="s">
        <v>9</v>
      </c>
      <c r="S44" s="138"/>
      <c r="T44" s="38"/>
      <c r="U44" s="41"/>
      <c r="V44" t="s">
        <v>101</v>
      </c>
    </row>
    <row r="45" spans="1:22" ht="15.75" x14ac:dyDescent="0.25">
      <c r="A45" s="407">
        <v>9</v>
      </c>
      <c r="B45" s="378" t="str">
        <f>B19</f>
        <v>TJ Sokol Holice B</v>
      </c>
      <c r="C45" s="378"/>
      <c r="D45" s="378" t="s">
        <v>5</v>
      </c>
      <c r="E45" s="378" t="str">
        <f>B15</f>
        <v>MNK Modřice B</v>
      </c>
      <c r="F45" s="378"/>
      <c r="G45" s="378"/>
      <c r="H45" s="378"/>
      <c r="I45" s="378"/>
      <c r="J45" s="378"/>
      <c r="K45" s="378"/>
      <c r="L45" s="378"/>
      <c r="M45" s="378"/>
      <c r="N45" s="378"/>
      <c r="O45" s="145">
        <v>0</v>
      </c>
      <c r="P45" s="144" t="s">
        <v>5</v>
      </c>
      <c r="Q45" s="144">
        <v>0</v>
      </c>
      <c r="R45" s="6" t="s">
        <v>10</v>
      </c>
      <c r="S45" s="138"/>
      <c r="T45" s="40"/>
      <c r="U45" s="41"/>
    </row>
    <row r="46" spans="1:22" ht="15.75" x14ac:dyDescent="0.25">
      <c r="A46" s="407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143">
        <v>0</v>
      </c>
      <c r="P46" s="144" t="s">
        <v>5</v>
      </c>
      <c r="Q46" s="136">
        <v>0</v>
      </c>
      <c r="R46" s="6" t="s">
        <v>9</v>
      </c>
      <c r="S46" s="138"/>
      <c r="T46" s="38"/>
      <c r="U46" s="41"/>
    </row>
    <row r="47" spans="1:22" ht="15.75" x14ac:dyDescent="0.25">
      <c r="A47" s="407">
        <v>10</v>
      </c>
      <c r="B47" s="378" t="str">
        <f>B11</f>
        <v>UNITOP SKP Žďár nad Sázavou A</v>
      </c>
      <c r="C47" s="378"/>
      <c r="D47" s="378" t="s">
        <v>5</v>
      </c>
      <c r="E47" s="378" t="str">
        <f>B7</f>
        <v>TJ Slavoj Český Brod</v>
      </c>
      <c r="F47" s="378"/>
      <c r="G47" s="378"/>
      <c r="H47" s="378"/>
      <c r="I47" s="378"/>
      <c r="J47" s="378"/>
      <c r="K47" s="378"/>
      <c r="L47" s="378"/>
      <c r="M47" s="378"/>
      <c r="N47" s="378"/>
      <c r="O47" s="44">
        <v>1</v>
      </c>
      <c r="P47" s="45" t="s">
        <v>5</v>
      </c>
      <c r="Q47" s="45">
        <v>1</v>
      </c>
      <c r="R47" s="6" t="s">
        <v>10</v>
      </c>
      <c r="S47" s="138"/>
      <c r="T47" s="40"/>
      <c r="U47" s="41"/>
    </row>
    <row r="48" spans="1:22" ht="15.75" x14ac:dyDescent="0.25">
      <c r="A48" s="407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43">
        <v>17</v>
      </c>
      <c r="P48" s="45" t="s">
        <v>5</v>
      </c>
      <c r="Q48" s="33">
        <v>17</v>
      </c>
      <c r="R48" s="6" t="s">
        <v>9</v>
      </c>
      <c r="S48" s="138"/>
      <c r="T48" s="38"/>
      <c r="U48" s="41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R6:T6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A4:B6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D25:D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M9:M10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Q13:Q14"/>
    <mergeCell ref="A2:U3"/>
    <mergeCell ref="C4:U4"/>
    <mergeCell ref="O5:Q6"/>
    <mergeCell ref="R5:T5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B1:I41"/>
  <sheetViews>
    <sheetView showGridLines="0" zoomScale="102" zoomScaleNormal="102" workbookViewId="0">
      <selection activeCell="M17" sqref="M17"/>
    </sheetView>
  </sheetViews>
  <sheetFormatPr defaultRowHeight="15" x14ac:dyDescent="0.2"/>
  <cols>
    <col min="1" max="1" width="9.140625" style="37"/>
    <col min="2" max="3" width="9.140625" style="47" customWidth="1"/>
    <col min="4" max="4" width="9.140625" style="47"/>
    <col min="5" max="5" width="8.85546875" style="47"/>
    <col min="6" max="6" width="34.7109375" style="47" customWidth="1"/>
    <col min="7" max="7" width="1.42578125" style="48" customWidth="1"/>
    <col min="8" max="8" width="34.7109375" style="47" customWidth="1"/>
    <col min="9" max="9" width="7.140625" style="47" customWidth="1"/>
    <col min="10" max="258" width="9.140625" style="37"/>
    <col min="259" max="260" width="9.140625" style="37" customWidth="1"/>
    <col min="261" max="261" width="9.140625" style="37"/>
    <col min="262" max="262" width="22.28515625" style="37" customWidth="1"/>
    <col min="263" max="263" width="9.140625" style="37"/>
    <col min="264" max="264" width="24.28515625" style="37" customWidth="1"/>
    <col min="265" max="514" width="9.140625" style="37"/>
    <col min="515" max="516" width="9.140625" style="37" customWidth="1"/>
    <col min="517" max="517" width="9.140625" style="37"/>
    <col min="518" max="518" width="22.28515625" style="37" customWidth="1"/>
    <col min="519" max="519" width="9.140625" style="37"/>
    <col min="520" max="520" width="24.28515625" style="37" customWidth="1"/>
    <col min="521" max="770" width="9.140625" style="37"/>
    <col min="771" max="772" width="9.140625" style="37" customWidth="1"/>
    <col min="773" max="773" width="9.140625" style="37"/>
    <col min="774" max="774" width="22.28515625" style="37" customWidth="1"/>
    <col min="775" max="775" width="9.140625" style="37"/>
    <col min="776" max="776" width="24.28515625" style="37" customWidth="1"/>
    <col min="777" max="1026" width="9.140625" style="37"/>
    <col min="1027" max="1028" width="9.140625" style="37" customWidth="1"/>
    <col min="1029" max="1029" width="9.140625" style="37"/>
    <col min="1030" max="1030" width="22.28515625" style="37" customWidth="1"/>
    <col min="1031" max="1031" width="9.140625" style="37"/>
    <col min="1032" max="1032" width="24.28515625" style="37" customWidth="1"/>
    <col min="1033" max="1282" width="9.140625" style="37"/>
    <col min="1283" max="1284" width="9.140625" style="37" customWidth="1"/>
    <col min="1285" max="1285" width="9.140625" style="37"/>
    <col min="1286" max="1286" width="22.28515625" style="37" customWidth="1"/>
    <col min="1287" max="1287" width="9.140625" style="37"/>
    <col min="1288" max="1288" width="24.28515625" style="37" customWidth="1"/>
    <col min="1289" max="1538" width="9.140625" style="37"/>
    <col min="1539" max="1540" width="9.140625" style="37" customWidth="1"/>
    <col min="1541" max="1541" width="9.140625" style="37"/>
    <col min="1542" max="1542" width="22.28515625" style="37" customWidth="1"/>
    <col min="1543" max="1543" width="9.140625" style="37"/>
    <col min="1544" max="1544" width="24.28515625" style="37" customWidth="1"/>
    <col min="1545" max="1794" width="9.140625" style="37"/>
    <col min="1795" max="1796" width="9.140625" style="37" customWidth="1"/>
    <col min="1797" max="1797" width="9.140625" style="37"/>
    <col min="1798" max="1798" width="22.28515625" style="37" customWidth="1"/>
    <col min="1799" max="1799" width="9.140625" style="37"/>
    <col min="1800" max="1800" width="24.28515625" style="37" customWidth="1"/>
    <col min="1801" max="2050" width="9.140625" style="37"/>
    <col min="2051" max="2052" width="9.140625" style="37" customWidth="1"/>
    <col min="2053" max="2053" width="9.140625" style="37"/>
    <col min="2054" max="2054" width="22.28515625" style="37" customWidth="1"/>
    <col min="2055" max="2055" width="9.140625" style="37"/>
    <col min="2056" max="2056" width="24.28515625" style="37" customWidth="1"/>
    <col min="2057" max="2306" width="9.140625" style="37"/>
    <col min="2307" max="2308" width="9.140625" style="37" customWidth="1"/>
    <col min="2309" max="2309" width="9.140625" style="37"/>
    <col min="2310" max="2310" width="22.28515625" style="37" customWidth="1"/>
    <col min="2311" max="2311" width="9.140625" style="37"/>
    <col min="2312" max="2312" width="24.28515625" style="37" customWidth="1"/>
    <col min="2313" max="2562" width="9.140625" style="37"/>
    <col min="2563" max="2564" width="9.140625" style="37" customWidth="1"/>
    <col min="2565" max="2565" width="9.140625" style="37"/>
    <col min="2566" max="2566" width="22.28515625" style="37" customWidth="1"/>
    <col min="2567" max="2567" width="9.140625" style="37"/>
    <col min="2568" max="2568" width="24.28515625" style="37" customWidth="1"/>
    <col min="2569" max="2818" width="9.140625" style="37"/>
    <col min="2819" max="2820" width="9.140625" style="37" customWidth="1"/>
    <col min="2821" max="2821" width="9.140625" style="37"/>
    <col min="2822" max="2822" width="22.28515625" style="37" customWidth="1"/>
    <col min="2823" max="2823" width="9.140625" style="37"/>
    <col min="2824" max="2824" width="24.28515625" style="37" customWidth="1"/>
    <col min="2825" max="3074" width="9.140625" style="37"/>
    <col min="3075" max="3076" width="9.140625" style="37" customWidth="1"/>
    <col min="3077" max="3077" width="9.140625" style="37"/>
    <col min="3078" max="3078" width="22.28515625" style="37" customWidth="1"/>
    <col min="3079" max="3079" width="9.140625" style="37"/>
    <col min="3080" max="3080" width="24.28515625" style="37" customWidth="1"/>
    <col min="3081" max="3330" width="9.140625" style="37"/>
    <col min="3331" max="3332" width="9.140625" style="37" customWidth="1"/>
    <col min="3333" max="3333" width="9.140625" style="37"/>
    <col min="3334" max="3334" width="22.28515625" style="37" customWidth="1"/>
    <col min="3335" max="3335" width="9.140625" style="37"/>
    <col min="3336" max="3336" width="24.28515625" style="37" customWidth="1"/>
    <col min="3337" max="3586" width="9.140625" style="37"/>
    <col min="3587" max="3588" width="9.140625" style="37" customWidth="1"/>
    <col min="3589" max="3589" width="9.140625" style="37"/>
    <col min="3590" max="3590" width="22.28515625" style="37" customWidth="1"/>
    <col min="3591" max="3591" width="9.140625" style="37"/>
    <col min="3592" max="3592" width="24.28515625" style="37" customWidth="1"/>
    <col min="3593" max="3842" width="9.140625" style="37"/>
    <col min="3843" max="3844" width="9.140625" style="37" customWidth="1"/>
    <col min="3845" max="3845" width="9.140625" style="37"/>
    <col min="3846" max="3846" width="22.28515625" style="37" customWidth="1"/>
    <col min="3847" max="3847" width="9.140625" style="37"/>
    <col min="3848" max="3848" width="24.28515625" style="37" customWidth="1"/>
    <col min="3849" max="4098" width="9.140625" style="37"/>
    <col min="4099" max="4100" width="9.140625" style="37" customWidth="1"/>
    <col min="4101" max="4101" width="9.140625" style="37"/>
    <col min="4102" max="4102" width="22.28515625" style="37" customWidth="1"/>
    <col min="4103" max="4103" width="9.140625" style="37"/>
    <col min="4104" max="4104" width="24.28515625" style="37" customWidth="1"/>
    <col min="4105" max="4354" width="9.140625" style="37"/>
    <col min="4355" max="4356" width="9.140625" style="37" customWidth="1"/>
    <col min="4357" max="4357" width="9.140625" style="37"/>
    <col min="4358" max="4358" width="22.28515625" style="37" customWidth="1"/>
    <col min="4359" max="4359" width="9.140625" style="37"/>
    <col min="4360" max="4360" width="24.28515625" style="37" customWidth="1"/>
    <col min="4361" max="4610" width="9.140625" style="37"/>
    <col min="4611" max="4612" width="9.140625" style="37" customWidth="1"/>
    <col min="4613" max="4613" width="9.140625" style="37"/>
    <col min="4614" max="4614" width="22.28515625" style="37" customWidth="1"/>
    <col min="4615" max="4615" width="9.140625" style="37"/>
    <col min="4616" max="4616" width="24.28515625" style="37" customWidth="1"/>
    <col min="4617" max="4866" width="9.140625" style="37"/>
    <col min="4867" max="4868" width="9.140625" style="37" customWidth="1"/>
    <col min="4869" max="4869" width="9.140625" style="37"/>
    <col min="4870" max="4870" width="22.28515625" style="37" customWidth="1"/>
    <col min="4871" max="4871" width="9.140625" style="37"/>
    <col min="4872" max="4872" width="24.28515625" style="37" customWidth="1"/>
    <col min="4873" max="5122" width="9.140625" style="37"/>
    <col min="5123" max="5124" width="9.140625" style="37" customWidth="1"/>
    <col min="5125" max="5125" width="9.140625" style="37"/>
    <col min="5126" max="5126" width="22.28515625" style="37" customWidth="1"/>
    <col min="5127" max="5127" width="9.140625" style="37"/>
    <col min="5128" max="5128" width="24.28515625" style="37" customWidth="1"/>
    <col min="5129" max="5378" width="9.140625" style="37"/>
    <col min="5379" max="5380" width="9.140625" style="37" customWidth="1"/>
    <col min="5381" max="5381" width="9.140625" style="37"/>
    <col min="5382" max="5382" width="22.28515625" style="37" customWidth="1"/>
    <col min="5383" max="5383" width="9.140625" style="37"/>
    <col min="5384" max="5384" width="24.28515625" style="37" customWidth="1"/>
    <col min="5385" max="5634" width="9.140625" style="37"/>
    <col min="5635" max="5636" width="9.140625" style="37" customWidth="1"/>
    <col min="5637" max="5637" width="9.140625" style="37"/>
    <col min="5638" max="5638" width="22.28515625" style="37" customWidth="1"/>
    <col min="5639" max="5639" width="9.140625" style="37"/>
    <col min="5640" max="5640" width="24.28515625" style="37" customWidth="1"/>
    <col min="5641" max="5890" width="9.140625" style="37"/>
    <col min="5891" max="5892" width="9.140625" style="37" customWidth="1"/>
    <col min="5893" max="5893" width="9.140625" style="37"/>
    <col min="5894" max="5894" width="22.28515625" style="37" customWidth="1"/>
    <col min="5895" max="5895" width="9.140625" style="37"/>
    <col min="5896" max="5896" width="24.28515625" style="37" customWidth="1"/>
    <col min="5897" max="6146" width="9.140625" style="37"/>
    <col min="6147" max="6148" width="9.140625" style="37" customWidth="1"/>
    <col min="6149" max="6149" width="9.140625" style="37"/>
    <col min="6150" max="6150" width="22.28515625" style="37" customWidth="1"/>
    <col min="6151" max="6151" width="9.140625" style="37"/>
    <col min="6152" max="6152" width="24.28515625" style="37" customWidth="1"/>
    <col min="6153" max="6402" width="9.140625" style="37"/>
    <col min="6403" max="6404" width="9.140625" style="37" customWidth="1"/>
    <col min="6405" max="6405" width="9.140625" style="37"/>
    <col min="6406" max="6406" width="22.28515625" style="37" customWidth="1"/>
    <col min="6407" max="6407" width="9.140625" style="37"/>
    <col min="6408" max="6408" width="24.28515625" style="37" customWidth="1"/>
    <col min="6409" max="6658" width="9.140625" style="37"/>
    <col min="6659" max="6660" width="9.140625" style="37" customWidth="1"/>
    <col min="6661" max="6661" width="9.140625" style="37"/>
    <col min="6662" max="6662" width="22.28515625" style="37" customWidth="1"/>
    <col min="6663" max="6663" width="9.140625" style="37"/>
    <col min="6664" max="6664" width="24.28515625" style="37" customWidth="1"/>
    <col min="6665" max="6914" width="9.140625" style="37"/>
    <col min="6915" max="6916" width="9.140625" style="37" customWidth="1"/>
    <col min="6917" max="6917" width="9.140625" style="37"/>
    <col min="6918" max="6918" width="22.28515625" style="37" customWidth="1"/>
    <col min="6919" max="6919" width="9.140625" style="37"/>
    <col min="6920" max="6920" width="24.28515625" style="37" customWidth="1"/>
    <col min="6921" max="7170" width="9.140625" style="37"/>
    <col min="7171" max="7172" width="9.140625" style="37" customWidth="1"/>
    <col min="7173" max="7173" width="9.140625" style="37"/>
    <col min="7174" max="7174" width="22.28515625" style="37" customWidth="1"/>
    <col min="7175" max="7175" width="9.140625" style="37"/>
    <col min="7176" max="7176" width="24.28515625" style="37" customWidth="1"/>
    <col min="7177" max="7426" width="9.140625" style="37"/>
    <col min="7427" max="7428" width="9.140625" style="37" customWidth="1"/>
    <col min="7429" max="7429" width="9.140625" style="37"/>
    <col min="7430" max="7430" width="22.28515625" style="37" customWidth="1"/>
    <col min="7431" max="7431" width="9.140625" style="37"/>
    <col min="7432" max="7432" width="24.28515625" style="37" customWidth="1"/>
    <col min="7433" max="7682" width="9.140625" style="37"/>
    <col min="7683" max="7684" width="9.140625" style="37" customWidth="1"/>
    <col min="7685" max="7685" width="9.140625" style="37"/>
    <col min="7686" max="7686" width="22.28515625" style="37" customWidth="1"/>
    <col min="7687" max="7687" width="9.140625" style="37"/>
    <col min="7688" max="7688" width="24.28515625" style="37" customWidth="1"/>
    <col min="7689" max="7938" width="9.140625" style="37"/>
    <col min="7939" max="7940" width="9.140625" style="37" customWidth="1"/>
    <col min="7941" max="7941" width="9.140625" style="37"/>
    <col min="7942" max="7942" width="22.28515625" style="37" customWidth="1"/>
    <col min="7943" max="7943" width="9.140625" style="37"/>
    <col min="7944" max="7944" width="24.28515625" style="37" customWidth="1"/>
    <col min="7945" max="8194" width="9.140625" style="37"/>
    <col min="8195" max="8196" width="9.140625" style="37" customWidth="1"/>
    <col min="8197" max="8197" width="9.140625" style="37"/>
    <col min="8198" max="8198" width="22.28515625" style="37" customWidth="1"/>
    <col min="8199" max="8199" width="9.140625" style="37"/>
    <col min="8200" max="8200" width="24.28515625" style="37" customWidth="1"/>
    <col min="8201" max="8450" width="9.140625" style="37"/>
    <col min="8451" max="8452" width="9.140625" style="37" customWidth="1"/>
    <col min="8453" max="8453" width="9.140625" style="37"/>
    <col min="8454" max="8454" width="22.28515625" style="37" customWidth="1"/>
    <col min="8455" max="8455" width="9.140625" style="37"/>
    <col min="8456" max="8456" width="24.28515625" style="37" customWidth="1"/>
    <col min="8457" max="8706" width="9.140625" style="37"/>
    <col min="8707" max="8708" width="9.140625" style="37" customWidth="1"/>
    <col min="8709" max="8709" width="9.140625" style="37"/>
    <col min="8710" max="8710" width="22.28515625" style="37" customWidth="1"/>
    <col min="8711" max="8711" width="9.140625" style="37"/>
    <col min="8712" max="8712" width="24.28515625" style="37" customWidth="1"/>
    <col min="8713" max="8962" width="9.140625" style="37"/>
    <col min="8963" max="8964" width="9.140625" style="37" customWidth="1"/>
    <col min="8965" max="8965" width="9.140625" style="37"/>
    <col min="8966" max="8966" width="22.28515625" style="37" customWidth="1"/>
    <col min="8967" max="8967" width="9.140625" style="37"/>
    <col min="8968" max="8968" width="24.28515625" style="37" customWidth="1"/>
    <col min="8969" max="9218" width="9.140625" style="37"/>
    <col min="9219" max="9220" width="9.140625" style="37" customWidth="1"/>
    <col min="9221" max="9221" width="9.140625" style="37"/>
    <col min="9222" max="9222" width="22.28515625" style="37" customWidth="1"/>
    <col min="9223" max="9223" width="9.140625" style="37"/>
    <col min="9224" max="9224" width="24.28515625" style="37" customWidth="1"/>
    <col min="9225" max="9474" width="9.140625" style="37"/>
    <col min="9475" max="9476" width="9.140625" style="37" customWidth="1"/>
    <col min="9477" max="9477" width="9.140625" style="37"/>
    <col min="9478" max="9478" width="22.28515625" style="37" customWidth="1"/>
    <col min="9479" max="9479" width="9.140625" style="37"/>
    <col min="9480" max="9480" width="24.28515625" style="37" customWidth="1"/>
    <col min="9481" max="9730" width="9.140625" style="37"/>
    <col min="9731" max="9732" width="9.140625" style="37" customWidth="1"/>
    <col min="9733" max="9733" width="9.140625" style="37"/>
    <col min="9734" max="9734" width="22.28515625" style="37" customWidth="1"/>
    <col min="9735" max="9735" width="9.140625" style="37"/>
    <col min="9736" max="9736" width="24.28515625" style="37" customWidth="1"/>
    <col min="9737" max="9986" width="9.140625" style="37"/>
    <col min="9987" max="9988" width="9.140625" style="37" customWidth="1"/>
    <col min="9989" max="9989" width="9.140625" style="37"/>
    <col min="9990" max="9990" width="22.28515625" style="37" customWidth="1"/>
    <col min="9991" max="9991" width="9.140625" style="37"/>
    <col min="9992" max="9992" width="24.28515625" style="37" customWidth="1"/>
    <col min="9993" max="10242" width="9.140625" style="37"/>
    <col min="10243" max="10244" width="9.140625" style="37" customWidth="1"/>
    <col min="10245" max="10245" width="9.140625" style="37"/>
    <col min="10246" max="10246" width="22.28515625" style="37" customWidth="1"/>
    <col min="10247" max="10247" width="9.140625" style="37"/>
    <col min="10248" max="10248" width="24.28515625" style="37" customWidth="1"/>
    <col min="10249" max="10498" width="9.140625" style="37"/>
    <col min="10499" max="10500" width="9.140625" style="37" customWidth="1"/>
    <col min="10501" max="10501" width="9.140625" style="37"/>
    <col min="10502" max="10502" width="22.28515625" style="37" customWidth="1"/>
    <col min="10503" max="10503" width="9.140625" style="37"/>
    <col min="10504" max="10504" width="24.28515625" style="37" customWidth="1"/>
    <col min="10505" max="10754" width="9.140625" style="37"/>
    <col min="10755" max="10756" width="9.140625" style="37" customWidth="1"/>
    <col min="10757" max="10757" width="9.140625" style="37"/>
    <col min="10758" max="10758" width="22.28515625" style="37" customWidth="1"/>
    <col min="10759" max="10759" width="9.140625" style="37"/>
    <col min="10760" max="10760" width="24.28515625" style="37" customWidth="1"/>
    <col min="10761" max="11010" width="9.140625" style="37"/>
    <col min="11011" max="11012" width="9.140625" style="37" customWidth="1"/>
    <col min="11013" max="11013" width="9.140625" style="37"/>
    <col min="11014" max="11014" width="22.28515625" style="37" customWidth="1"/>
    <col min="11015" max="11015" width="9.140625" style="37"/>
    <col min="11016" max="11016" width="24.28515625" style="37" customWidth="1"/>
    <col min="11017" max="11266" width="9.140625" style="37"/>
    <col min="11267" max="11268" width="9.140625" style="37" customWidth="1"/>
    <col min="11269" max="11269" width="9.140625" style="37"/>
    <col min="11270" max="11270" width="22.28515625" style="37" customWidth="1"/>
    <col min="11271" max="11271" width="9.140625" style="37"/>
    <col min="11272" max="11272" width="24.28515625" style="37" customWidth="1"/>
    <col min="11273" max="11522" width="9.140625" style="37"/>
    <col min="11523" max="11524" width="9.140625" style="37" customWidth="1"/>
    <col min="11525" max="11525" width="9.140625" style="37"/>
    <col min="11526" max="11526" width="22.28515625" style="37" customWidth="1"/>
    <col min="11527" max="11527" width="9.140625" style="37"/>
    <col min="11528" max="11528" width="24.28515625" style="37" customWidth="1"/>
    <col min="11529" max="11778" width="9.140625" style="37"/>
    <col min="11779" max="11780" width="9.140625" style="37" customWidth="1"/>
    <col min="11781" max="11781" width="9.140625" style="37"/>
    <col min="11782" max="11782" width="22.28515625" style="37" customWidth="1"/>
    <col min="11783" max="11783" width="9.140625" style="37"/>
    <col min="11784" max="11784" width="24.28515625" style="37" customWidth="1"/>
    <col min="11785" max="12034" width="9.140625" style="37"/>
    <col min="12035" max="12036" width="9.140625" style="37" customWidth="1"/>
    <col min="12037" max="12037" width="9.140625" style="37"/>
    <col min="12038" max="12038" width="22.28515625" style="37" customWidth="1"/>
    <col min="12039" max="12039" width="9.140625" style="37"/>
    <col min="12040" max="12040" width="24.28515625" style="37" customWidth="1"/>
    <col min="12041" max="12290" width="9.140625" style="37"/>
    <col min="12291" max="12292" width="9.140625" style="37" customWidth="1"/>
    <col min="12293" max="12293" width="9.140625" style="37"/>
    <col min="12294" max="12294" width="22.28515625" style="37" customWidth="1"/>
    <col min="12295" max="12295" width="9.140625" style="37"/>
    <col min="12296" max="12296" width="24.28515625" style="37" customWidth="1"/>
    <col min="12297" max="12546" width="9.140625" style="37"/>
    <col min="12547" max="12548" width="9.140625" style="37" customWidth="1"/>
    <col min="12549" max="12549" width="9.140625" style="37"/>
    <col min="12550" max="12550" width="22.28515625" style="37" customWidth="1"/>
    <col min="12551" max="12551" width="9.140625" style="37"/>
    <col min="12552" max="12552" width="24.28515625" style="37" customWidth="1"/>
    <col min="12553" max="12802" width="9.140625" style="37"/>
    <col min="12803" max="12804" width="9.140625" style="37" customWidth="1"/>
    <col min="12805" max="12805" width="9.140625" style="37"/>
    <col min="12806" max="12806" width="22.28515625" style="37" customWidth="1"/>
    <col min="12807" max="12807" width="9.140625" style="37"/>
    <col min="12808" max="12808" width="24.28515625" style="37" customWidth="1"/>
    <col min="12809" max="13058" width="9.140625" style="37"/>
    <col min="13059" max="13060" width="9.140625" style="37" customWidth="1"/>
    <col min="13061" max="13061" width="9.140625" style="37"/>
    <col min="13062" max="13062" width="22.28515625" style="37" customWidth="1"/>
    <col min="13063" max="13063" width="9.140625" style="37"/>
    <col min="13064" max="13064" width="24.28515625" style="37" customWidth="1"/>
    <col min="13065" max="13314" width="9.140625" style="37"/>
    <col min="13315" max="13316" width="9.140625" style="37" customWidth="1"/>
    <col min="13317" max="13317" width="9.140625" style="37"/>
    <col min="13318" max="13318" width="22.28515625" style="37" customWidth="1"/>
    <col min="13319" max="13319" width="9.140625" style="37"/>
    <col min="13320" max="13320" width="24.28515625" style="37" customWidth="1"/>
    <col min="13321" max="13570" width="9.140625" style="37"/>
    <col min="13571" max="13572" width="9.140625" style="37" customWidth="1"/>
    <col min="13573" max="13573" width="9.140625" style="37"/>
    <col min="13574" max="13574" width="22.28515625" style="37" customWidth="1"/>
    <col min="13575" max="13575" width="9.140625" style="37"/>
    <col min="13576" max="13576" width="24.28515625" style="37" customWidth="1"/>
    <col min="13577" max="13826" width="9.140625" style="37"/>
    <col min="13827" max="13828" width="9.140625" style="37" customWidth="1"/>
    <col min="13829" max="13829" width="9.140625" style="37"/>
    <col min="13830" max="13830" width="22.28515625" style="37" customWidth="1"/>
    <col min="13831" max="13831" width="9.140625" style="37"/>
    <col min="13832" max="13832" width="24.28515625" style="37" customWidth="1"/>
    <col min="13833" max="14082" width="9.140625" style="37"/>
    <col min="14083" max="14084" width="9.140625" style="37" customWidth="1"/>
    <col min="14085" max="14085" width="9.140625" style="37"/>
    <col min="14086" max="14086" width="22.28515625" style="37" customWidth="1"/>
    <col min="14087" max="14087" width="9.140625" style="37"/>
    <col min="14088" max="14088" width="24.28515625" style="37" customWidth="1"/>
    <col min="14089" max="14338" width="9.140625" style="37"/>
    <col min="14339" max="14340" width="9.140625" style="37" customWidth="1"/>
    <col min="14341" max="14341" width="9.140625" style="37"/>
    <col min="14342" max="14342" width="22.28515625" style="37" customWidth="1"/>
    <col min="14343" max="14343" width="9.140625" style="37"/>
    <col min="14344" max="14344" width="24.28515625" style="37" customWidth="1"/>
    <col min="14345" max="14594" width="9.140625" style="37"/>
    <col min="14595" max="14596" width="9.140625" style="37" customWidth="1"/>
    <col min="14597" max="14597" width="9.140625" style="37"/>
    <col min="14598" max="14598" width="22.28515625" style="37" customWidth="1"/>
    <col min="14599" max="14599" width="9.140625" style="37"/>
    <col min="14600" max="14600" width="24.28515625" style="37" customWidth="1"/>
    <col min="14601" max="14850" width="9.140625" style="37"/>
    <col min="14851" max="14852" width="9.140625" style="37" customWidth="1"/>
    <col min="14853" max="14853" width="9.140625" style="37"/>
    <col min="14854" max="14854" width="22.28515625" style="37" customWidth="1"/>
    <col min="14855" max="14855" width="9.140625" style="37"/>
    <col min="14856" max="14856" width="24.28515625" style="37" customWidth="1"/>
    <col min="14857" max="15106" width="9.140625" style="37"/>
    <col min="15107" max="15108" width="9.140625" style="37" customWidth="1"/>
    <col min="15109" max="15109" width="9.140625" style="37"/>
    <col min="15110" max="15110" width="22.28515625" style="37" customWidth="1"/>
    <col min="15111" max="15111" width="9.140625" style="37"/>
    <col min="15112" max="15112" width="24.28515625" style="37" customWidth="1"/>
    <col min="15113" max="15362" width="9.140625" style="37"/>
    <col min="15363" max="15364" width="9.140625" style="37" customWidth="1"/>
    <col min="15365" max="15365" width="9.140625" style="37"/>
    <col min="15366" max="15366" width="22.28515625" style="37" customWidth="1"/>
    <col min="15367" max="15367" width="9.140625" style="37"/>
    <col min="15368" max="15368" width="24.28515625" style="37" customWidth="1"/>
    <col min="15369" max="15618" width="9.140625" style="37"/>
    <col min="15619" max="15620" width="9.140625" style="37" customWidth="1"/>
    <col min="15621" max="15621" width="9.140625" style="37"/>
    <col min="15622" max="15622" width="22.28515625" style="37" customWidth="1"/>
    <col min="15623" max="15623" width="9.140625" style="37"/>
    <col min="15624" max="15624" width="24.28515625" style="37" customWidth="1"/>
    <col min="15625" max="15874" width="9.140625" style="37"/>
    <col min="15875" max="15876" width="9.140625" style="37" customWidth="1"/>
    <col min="15877" max="15877" width="9.140625" style="37"/>
    <col min="15878" max="15878" width="22.28515625" style="37" customWidth="1"/>
    <col min="15879" max="15879" width="9.140625" style="37"/>
    <col min="15880" max="15880" width="24.28515625" style="37" customWidth="1"/>
    <col min="15881" max="16130" width="9.140625" style="37"/>
    <col min="16131" max="16132" width="9.140625" style="37" customWidth="1"/>
    <col min="16133" max="16133" width="9.140625" style="37"/>
    <col min="16134" max="16134" width="22.28515625" style="37" customWidth="1"/>
    <col min="16135" max="16135" width="9.140625" style="37"/>
    <col min="16136" max="16136" width="24.28515625" style="37" customWidth="1"/>
    <col min="16137" max="16384" width="9.140625" style="37"/>
  </cols>
  <sheetData>
    <row r="1" spans="2:9" ht="10.15" customHeight="1" x14ac:dyDescent="0.2"/>
    <row r="2" spans="2:9" ht="25.15" customHeight="1" x14ac:dyDescent="0.2">
      <c r="B2" s="52" t="s">
        <v>13</v>
      </c>
      <c r="C2" s="52" t="s">
        <v>12</v>
      </c>
      <c r="D2" s="55" t="s">
        <v>20</v>
      </c>
      <c r="E2" s="188" t="s">
        <v>67</v>
      </c>
      <c r="F2" s="59" t="s">
        <v>92</v>
      </c>
      <c r="G2" s="56"/>
      <c r="H2" s="60" t="s">
        <v>93</v>
      </c>
      <c r="I2" s="54"/>
    </row>
    <row r="3" spans="2:9" ht="19.899999999999999" customHeight="1" x14ac:dyDescent="0.2">
      <c r="B3" s="52" t="s">
        <v>13</v>
      </c>
      <c r="C3" s="52" t="s">
        <v>12</v>
      </c>
      <c r="D3" s="55" t="s">
        <v>20</v>
      </c>
      <c r="E3" s="188" t="s">
        <v>67</v>
      </c>
      <c r="F3" s="59"/>
      <c r="G3" s="56"/>
      <c r="H3" s="60"/>
      <c r="I3" s="54"/>
    </row>
    <row r="4" spans="2:9" ht="15.6" customHeight="1" x14ac:dyDescent="0.2">
      <c r="B4" s="49">
        <v>1</v>
      </c>
      <c r="C4" s="49" t="s">
        <v>8</v>
      </c>
      <c r="D4" s="50" t="s">
        <v>21</v>
      </c>
      <c r="E4" s="146"/>
      <c r="F4" s="57" t="str">
        <f>'A - výsledky'!B29</f>
        <v>UNITOP SKP Žďár nad Sázavou B</v>
      </c>
      <c r="G4" s="58" t="s">
        <v>5</v>
      </c>
      <c r="H4" s="53" t="str">
        <f>'A - výsledky'!E29</f>
        <v xml:space="preserve">TJ Peklo </v>
      </c>
      <c r="I4" s="51"/>
    </row>
    <row r="5" spans="2:9" ht="15.6" customHeight="1" x14ac:dyDescent="0.2">
      <c r="B5" s="49">
        <v>2</v>
      </c>
      <c r="C5" s="49" t="s">
        <v>6</v>
      </c>
      <c r="D5" s="50" t="s">
        <v>21</v>
      </c>
      <c r="E5" s="146"/>
      <c r="F5" s="57" t="str">
        <f>'B - výsledky'!B29</f>
        <v>MNK Modřice B</v>
      </c>
      <c r="G5" s="58" t="s">
        <v>5</v>
      </c>
      <c r="H5" s="53" t="str">
        <f>'B - výsledky'!E29</f>
        <v>UNITOP SKP Žďár nad Sázavou A</v>
      </c>
      <c r="I5" s="51"/>
    </row>
    <row r="6" spans="2:9" ht="15.6" customHeight="1" x14ac:dyDescent="0.2">
      <c r="B6" s="49">
        <v>3</v>
      </c>
      <c r="C6" s="49" t="s">
        <v>8</v>
      </c>
      <c r="D6" s="50" t="s">
        <v>22</v>
      </c>
      <c r="E6" s="146"/>
      <c r="F6" s="57" t="str">
        <f>'A - výsledky'!B31</f>
        <v>TJ Sokol Holice A</v>
      </c>
      <c r="G6" s="58" t="s">
        <v>5</v>
      </c>
      <c r="H6" s="53" t="str">
        <f>'A - výsledky'!E31</f>
        <v>Sokol Dolní Počernice </v>
      </c>
      <c r="I6" s="51"/>
    </row>
    <row r="7" spans="2:9" ht="15.6" customHeight="1" x14ac:dyDescent="0.2">
      <c r="B7" s="49">
        <v>4</v>
      </c>
      <c r="C7" s="49" t="s">
        <v>6</v>
      </c>
      <c r="D7" s="50" t="s">
        <v>22</v>
      </c>
      <c r="E7" s="146"/>
      <c r="F7" s="57" t="str">
        <f>'B - výsledky'!B31</f>
        <v>TJ Sokol Holice B</v>
      </c>
      <c r="G7" s="58" t="s">
        <v>5</v>
      </c>
      <c r="H7" s="53" t="str">
        <f>'B - výsledky'!E31</f>
        <v>Sokol Opočno MIX</v>
      </c>
      <c r="I7" s="51"/>
    </row>
    <row r="8" spans="2:9" ht="14.45" customHeight="1" x14ac:dyDescent="0.2">
      <c r="B8" s="49">
        <v>5</v>
      </c>
      <c r="C8" s="49" t="s">
        <v>8</v>
      </c>
      <c r="D8" s="50" t="s">
        <v>23</v>
      </c>
      <c r="E8" s="146"/>
      <c r="F8" s="57" t="str">
        <f>'A - výsledky'!B33</f>
        <v>MNK Modřice A</v>
      </c>
      <c r="G8" s="58" t="s">
        <v>5</v>
      </c>
      <c r="H8" s="53" t="str">
        <f>'A - výsledky'!E33</f>
        <v>UNITOP SKP Žďár nad Sázavou B</v>
      </c>
      <c r="I8" s="51"/>
    </row>
    <row r="9" spans="2:9" ht="15.6" customHeight="1" x14ac:dyDescent="0.2">
      <c r="B9" s="49">
        <v>6</v>
      </c>
      <c r="C9" s="49" t="s">
        <v>6</v>
      </c>
      <c r="D9" s="50" t="s">
        <v>23</v>
      </c>
      <c r="E9" s="146"/>
      <c r="F9" s="57" t="str">
        <f>'B - výsledky'!B33</f>
        <v>TJ Slavoj Český Brod</v>
      </c>
      <c r="G9" s="58" t="s">
        <v>5</v>
      </c>
      <c r="H9" s="53" t="str">
        <f>'B - výsledky'!E33</f>
        <v>MNK Modřice B</v>
      </c>
      <c r="I9" s="51"/>
    </row>
    <row r="10" spans="2:9" ht="15.6" customHeight="1" x14ac:dyDescent="0.2">
      <c r="B10" s="49">
        <v>7</v>
      </c>
      <c r="C10" s="49" t="s">
        <v>8</v>
      </c>
      <c r="D10" s="50" t="s">
        <v>24</v>
      </c>
      <c r="E10" s="146"/>
      <c r="F10" s="57" t="str">
        <f>'A - výsledky'!B35</f>
        <v>Sokol Dolní Počernice </v>
      </c>
      <c r="G10" s="58" t="s">
        <v>5</v>
      </c>
      <c r="H10" s="53" t="str">
        <f>'A - výsledky'!E35</f>
        <v xml:space="preserve">TJ Peklo </v>
      </c>
      <c r="I10" s="51"/>
    </row>
    <row r="11" spans="2:9" ht="14.45" customHeight="1" x14ac:dyDescent="0.2">
      <c r="B11" s="49">
        <v>8</v>
      </c>
      <c r="C11" s="49" t="s">
        <v>6</v>
      </c>
      <c r="D11" s="50" t="s">
        <v>24</v>
      </c>
      <c r="E11" s="146"/>
      <c r="F11" s="57" t="str">
        <f>'B - výsledky'!B35</f>
        <v>Sokol Opočno MIX</v>
      </c>
      <c r="G11" s="58" t="s">
        <v>5</v>
      </c>
      <c r="H11" s="53" t="str">
        <f>'B - výsledky'!E35</f>
        <v>UNITOP SKP Žďár nad Sázavou A</v>
      </c>
      <c r="I11" s="51"/>
    </row>
    <row r="12" spans="2:9" ht="15.6" customHeight="1" x14ac:dyDescent="0.2">
      <c r="B12" s="49">
        <v>9</v>
      </c>
      <c r="C12" s="49" t="s">
        <v>8</v>
      </c>
      <c r="D12" s="50" t="s">
        <v>25</v>
      </c>
      <c r="E12" s="146"/>
      <c r="F12" s="57" t="str">
        <f>'A - výsledky'!B37</f>
        <v>MNK Modřice A</v>
      </c>
      <c r="G12" s="58" t="s">
        <v>5</v>
      </c>
      <c r="H12" s="53" t="str">
        <f>'A - výsledky'!E37</f>
        <v>TJ Sokol Holice A</v>
      </c>
      <c r="I12" s="51"/>
    </row>
    <row r="13" spans="2:9" ht="15.6" customHeight="1" x14ac:dyDescent="0.2">
      <c r="B13" s="49">
        <v>10</v>
      </c>
      <c r="C13" s="49" t="s">
        <v>6</v>
      </c>
      <c r="D13" s="50" t="s">
        <v>25</v>
      </c>
      <c r="E13" s="146"/>
      <c r="F13" s="57" t="str">
        <f>'B - výsledky'!B37</f>
        <v>TJ Slavoj Český Brod</v>
      </c>
      <c r="G13" s="58" t="s">
        <v>5</v>
      </c>
      <c r="H13" s="53" t="str">
        <f>'B - výsledky'!E37</f>
        <v>TJ Sokol Holice B</v>
      </c>
      <c r="I13" s="51"/>
    </row>
    <row r="14" spans="2:9" ht="15.6" customHeight="1" x14ac:dyDescent="0.2">
      <c r="B14" s="49">
        <v>11</v>
      </c>
      <c r="C14" s="49" t="s">
        <v>8</v>
      </c>
      <c r="D14" s="50" t="s">
        <v>33</v>
      </c>
      <c r="E14" s="146"/>
      <c r="F14" s="57" t="str">
        <f>'A - výsledky'!B39</f>
        <v>UNITOP SKP Žďár nad Sázavou B</v>
      </c>
      <c r="G14" s="58" t="s">
        <v>5</v>
      </c>
      <c r="H14" s="53" t="str">
        <f>'A - výsledky'!E39</f>
        <v>Sokol Dolní Počernice </v>
      </c>
      <c r="I14" s="51"/>
    </row>
    <row r="15" spans="2:9" ht="15.6" customHeight="1" x14ac:dyDescent="0.2">
      <c r="B15" s="49">
        <v>12</v>
      </c>
      <c r="C15" s="49" t="s">
        <v>6</v>
      </c>
      <c r="D15" s="50" t="s">
        <v>33</v>
      </c>
      <c r="E15" s="146"/>
      <c r="F15" s="57" t="str">
        <f>'B - výsledky'!B39</f>
        <v>MNK Modřice B</v>
      </c>
      <c r="G15" s="58" t="s">
        <v>5</v>
      </c>
      <c r="H15" s="53" t="str">
        <f>'B - výsledky'!E39</f>
        <v>Sokol Opočno MIX</v>
      </c>
      <c r="I15" s="51"/>
    </row>
    <row r="16" spans="2:9" ht="14.45" customHeight="1" x14ac:dyDescent="0.2">
      <c r="B16" s="49">
        <v>13</v>
      </c>
      <c r="C16" s="49" t="s">
        <v>8</v>
      </c>
      <c r="D16" s="50" t="s">
        <v>60</v>
      </c>
      <c r="E16" s="146"/>
      <c r="F16" s="57" t="str">
        <f>'A - výsledky'!B41</f>
        <v xml:space="preserve">TJ Peklo </v>
      </c>
      <c r="G16" s="58" t="s">
        <v>5</v>
      </c>
      <c r="H16" s="53" t="str">
        <f>'A - výsledky'!E41</f>
        <v>TJ Sokol Holice A</v>
      </c>
      <c r="I16" s="51"/>
    </row>
    <row r="17" spans="2:9" ht="14.45" customHeight="1" x14ac:dyDescent="0.2">
      <c r="B17" s="49">
        <v>14</v>
      </c>
      <c r="C17" s="49" t="s">
        <v>6</v>
      </c>
      <c r="D17" s="50" t="s">
        <v>60</v>
      </c>
      <c r="E17" s="146"/>
      <c r="F17" s="57" t="str">
        <f>'B - výsledky'!B41</f>
        <v>UNITOP SKP Žďár nad Sázavou A</v>
      </c>
      <c r="G17" s="58" t="s">
        <v>5</v>
      </c>
      <c r="H17" s="53" t="str">
        <f>'B - výsledky'!E41</f>
        <v>TJ Sokol Holice B</v>
      </c>
      <c r="I17" s="51"/>
    </row>
    <row r="18" spans="2:9" ht="14.45" customHeight="1" x14ac:dyDescent="0.2">
      <c r="B18" s="49">
        <v>15</v>
      </c>
      <c r="C18" s="49" t="s">
        <v>8</v>
      </c>
      <c r="D18" s="50" t="s">
        <v>61</v>
      </c>
      <c r="E18" s="146"/>
      <c r="F18" s="57" t="str">
        <f>'A - výsledky'!B43</f>
        <v>Sokol Dolní Počernice </v>
      </c>
      <c r="G18" s="58" t="s">
        <v>5</v>
      </c>
      <c r="H18" s="53" t="str">
        <f>'A - výsledky'!E43</f>
        <v>MNK Modřice A</v>
      </c>
      <c r="I18" s="51"/>
    </row>
    <row r="19" spans="2:9" ht="14.45" customHeight="1" x14ac:dyDescent="0.2">
      <c r="B19" s="49">
        <v>16</v>
      </c>
      <c r="C19" s="49" t="s">
        <v>6</v>
      </c>
      <c r="D19" s="50" t="s">
        <v>61</v>
      </c>
      <c r="E19" s="146"/>
      <c r="F19" s="57" t="str">
        <f>'B - výsledky'!B43</f>
        <v>Sokol Opočno MIX</v>
      </c>
      <c r="G19" s="58" t="s">
        <v>5</v>
      </c>
      <c r="H19" s="53" t="str">
        <f>'B - výsledky'!E43</f>
        <v>TJ Slavoj Český Brod</v>
      </c>
      <c r="I19" s="51"/>
    </row>
    <row r="20" spans="2:9" ht="14.45" customHeight="1" x14ac:dyDescent="0.2">
      <c r="B20" s="49">
        <v>17</v>
      </c>
      <c r="C20" s="49" t="s">
        <v>8</v>
      </c>
      <c r="D20" s="50" t="s">
        <v>62</v>
      </c>
      <c r="E20" s="146"/>
      <c r="F20" s="57" t="str">
        <f>'A - výsledky'!B45</f>
        <v>TJ Sokol Holice A</v>
      </c>
      <c r="G20" s="58" t="s">
        <v>5</v>
      </c>
      <c r="H20" s="53" t="str">
        <f>'A - výsledky'!E45</f>
        <v>UNITOP SKP Žďár nad Sázavou B</v>
      </c>
      <c r="I20" s="51"/>
    </row>
    <row r="21" spans="2:9" ht="14.45" customHeight="1" x14ac:dyDescent="0.2">
      <c r="B21" s="49">
        <v>18</v>
      </c>
      <c r="C21" s="49" t="s">
        <v>6</v>
      </c>
      <c r="D21" s="50" t="s">
        <v>62</v>
      </c>
      <c r="E21" s="146"/>
      <c r="F21" s="57" t="str">
        <f>'B - výsledky'!B45</f>
        <v>TJ Sokol Holice B</v>
      </c>
      <c r="G21" s="58" t="s">
        <v>5</v>
      </c>
      <c r="H21" s="53" t="str">
        <f>'B - výsledky'!E45</f>
        <v>MNK Modřice B</v>
      </c>
      <c r="I21" s="51"/>
    </row>
    <row r="22" spans="2:9" ht="14.45" customHeight="1" x14ac:dyDescent="0.2">
      <c r="B22" s="49">
        <v>19</v>
      </c>
      <c r="C22" s="49" t="s">
        <v>8</v>
      </c>
      <c r="D22" s="50" t="s">
        <v>63</v>
      </c>
      <c r="E22" s="146"/>
      <c r="F22" s="57" t="str">
        <f>'A - výsledky'!B47</f>
        <v xml:space="preserve">TJ Peklo </v>
      </c>
      <c r="G22" s="58" t="s">
        <v>5</v>
      </c>
      <c r="H22" s="53" t="str">
        <f>'A - výsledky'!E47</f>
        <v>MNK Modřice A</v>
      </c>
      <c r="I22" s="51"/>
    </row>
    <row r="23" spans="2:9" ht="14.45" customHeight="1" x14ac:dyDescent="0.2">
      <c r="B23" s="49">
        <v>20</v>
      </c>
      <c r="C23" s="49" t="str">
        <f>C$5</f>
        <v>B</v>
      </c>
      <c r="D23" s="50" t="s">
        <v>63</v>
      </c>
      <c r="E23" s="146"/>
      <c r="F23" s="57" t="str">
        <f>'B - výsledky'!B47</f>
        <v>UNITOP SKP Žďár nad Sázavou A</v>
      </c>
      <c r="G23" s="58" t="s">
        <v>5</v>
      </c>
      <c r="H23" s="53" t="str">
        <f>'B - výsledky'!E47</f>
        <v>TJ Slavoj Český Brod</v>
      </c>
      <c r="I23" s="51"/>
    </row>
    <row r="24" spans="2:9" ht="14.45" customHeight="1" x14ac:dyDescent="0.2">
      <c r="I24" s="156"/>
    </row>
    <row r="25" spans="2:9" ht="22.9" customHeight="1" x14ac:dyDescent="0.2">
      <c r="B25" s="412" t="s">
        <v>32</v>
      </c>
      <c r="C25" s="412"/>
      <c r="D25" s="412"/>
      <c r="E25" s="412"/>
      <c r="F25" s="412"/>
      <c r="G25" s="412"/>
      <c r="H25" s="412"/>
      <c r="I25" s="157"/>
    </row>
    <row r="26" spans="2:9" ht="14.45" customHeight="1" x14ac:dyDescent="0.2">
      <c r="B26" s="49">
        <v>21</v>
      </c>
      <c r="C26" s="410" t="s">
        <v>14</v>
      </c>
      <c r="D26" s="411"/>
      <c r="E26" s="189"/>
      <c r="F26" s="203" t="str">
        <f>KO!B4</f>
        <v>MNK MODŘICE A</v>
      </c>
      <c r="G26" s="58" t="s">
        <v>5</v>
      </c>
      <c r="H26" s="204" t="str">
        <f>KO!B8</f>
        <v>SOKOL OPOČNO MIX</v>
      </c>
      <c r="I26" s="51"/>
    </row>
    <row r="27" spans="2:9" ht="14.45" customHeight="1" x14ac:dyDescent="0.2">
      <c r="B27" s="49">
        <v>22</v>
      </c>
      <c r="C27" s="410" t="s">
        <v>15</v>
      </c>
      <c r="D27" s="411"/>
      <c r="E27" s="189"/>
      <c r="F27" s="203" t="str">
        <f>KO!B12</f>
        <v>TJ PEKLO</v>
      </c>
      <c r="G27" s="58" t="s">
        <v>5</v>
      </c>
      <c r="H27" s="204" t="str">
        <f>KO!B16</f>
        <v>MNK MODŘICE B MIX</v>
      </c>
      <c r="I27" s="51"/>
    </row>
    <row r="28" spans="2:9" ht="14.45" customHeight="1" x14ac:dyDescent="0.2">
      <c r="B28" s="49">
        <v>23</v>
      </c>
      <c r="C28" s="410" t="s">
        <v>16</v>
      </c>
      <c r="D28" s="411"/>
      <c r="E28" s="189"/>
      <c r="F28" s="203" t="str">
        <f>KO!B20</f>
        <v>UNITOP SKP ŽĎÁR NAD SÁZAVOU B</v>
      </c>
      <c r="G28" s="58" t="s">
        <v>5</v>
      </c>
      <c r="H28" s="204" t="str">
        <f>KO!B24</f>
        <v>TJ SLAVOJ ČESKÝ BROD</v>
      </c>
      <c r="I28" s="51"/>
    </row>
    <row r="29" spans="2:9" ht="14.45" customHeight="1" x14ac:dyDescent="0.2">
      <c r="B29" s="49">
        <v>24</v>
      </c>
      <c r="C29" s="410" t="s">
        <v>17</v>
      </c>
      <c r="D29" s="411"/>
      <c r="E29" s="189"/>
      <c r="F29" s="203" t="str">
        <f>KO!B28</f>
        <v>TJ SOKOL HOLICE A</v>
      </c>
      <c r="G29" s="58" t="s">
        <v>5</v>
      </c>
      <c r="H29" s="204" t="str">
        <f>KO!B32</f>
        <v>UNITOP SKP ŽĎÁR NAD SÁZAVOU A</v>
      </c>
      <c r="I29" s="51"/>
    </row>
    <row r="30" spans="2:9" ht="14.45" customHeight="1" x14ac:dyDescent="0.2">
      <c r="B30" s="49">
        <v>25</v>
      </c>
      <c r="C30" s="410" t="s">
        <v>18</v>
      </c>
      <c r="D30" s="411"/>
      <c r="E30" s="189"/>
      <c r="F30" s="203" t="str">
        <f>KO!C6</f>
        <v>MNK MODŘICE A</v>
      </c>
      <c r="G30" s="58" t="s">
        <v>5</v>
      </c>
      <c r="H30" s="204" t="str">
        <f>KO!C14</f>
        <v>MNK MODŘICE B MIX</v>
      </c>
      <c r="I30" s="51"/>
    </row>
    <row r="31" spans="2:9" ht="14.45" customHeight="1" x14ac:dyDescent="0.2">
      <c r="B31" s="49">
        <v>26</v>
      </c>
      <c r="C31" s="410" t="s">
        <v>19</v>
      </c>
      <c r="D31" s="411"/>
      <c r="E31" s="189"/>
      <c r="F31" s="203" t="str">
        <f>KO!C22</f>
        <v>TJ SLAVOJ ČESKÝ BROD</v>
      </c>
      <c r="G31" s="58" t="s">
        <v>5</v>
      </c>
      <c r="H31" s="204" t="str">
        <f>KO!C30</f>
        <v>UNITOP SKP ŽĎÁR NAD SÁZAVOU A</v>
      </c>
      <c r="I31" s="51"/>
    </row>
    <row r="32" spans="2:9" ht="14.45" customHeight="1" x14ac:dyDescent="0.2">
      <c r="B32" s="49">
        <v>27</v>
      </c>
      <c r="C32" s="410" t="s">
        <v>64</v>
      </c>
      <c r="D32" s="411"/>
      <c r="E32" s="189"/>
      <c r="F32" s="203" t="str">
        <f>KO!D31</f>
        <v>MNK MODŘICE B MIX</v>
      </c>
      <c r="G32" s="58" t="s">
        <v>5</v>
      </c>
      <c r="H32" s="204" t="str">
        <f>KO!D35</f>
        <v>TJ SLAVOJ ČESKÝ BROD</v>
      </c>
      <c r="I32" s="51"/>
    </row>
    <row r="33" spans="2:9" ht="14.45" customHeight="1" x14ac:dyDescent="0.2">
      <c r="B33" s="49">
        <v>28</v>
      </c>
      <c r="C33" s="410" t="s">
        <v>30</v>
      </c>
      <c r="D33" s="411"/>
      <c r="E33" s="189"/>
      <c r="F33" s="203" t="str">
        <f>KO!D10</f>
        <v>MNK MODŘICE A</v>
      </c>
      <c r="G33" s="58" t="s">
        <v>5</v>
      </c>
      <c r="H33" s="204" t="str">
        <f>KO!D26</f>
        <v>UNITOP SKP ŽĎÁR NAD SÁZAVOU A</v>
      </c>
      <c r="I33" s="51"/>
    </row>
    <row r="34" spans="2:9" ht="16.149999999999999" customHeight="1" x14ac:dyDescent="0.2">
      <c r="B34" s="37"/>
      <c r="C34" s="37"/>
      <c r="D34" s="37"/>
      <c r="E34" s="37"/>
      <c r="F34" s="37"/>
      <c r="G34" s="37"/>
      <c r="H34" s="37"/>
      <c r="I34" s="37"/>
    </row>
    <row r="35" spans="2:9" ht="16.149999999999999" customHeight="1" x14ac:dyDescent="0.2">
      <c r="B35" s="37"/>
      <c r="C35" s="37"/>
      <c r="D35" s="37"/>
      <c r="E35" s="37"/>
      <c r="F35" s="37"/>
      <c r="G35" s="37"/>
      <c r="H35" s="37"/>
      <c r="I35" s="37"/>
    </row>
    <row r="36" spans="2:9" ht="16.149999999999999" customHeight="1" x14ac:dyDescent="0.2">
      <c r="B36" s="37"/>
      <c r="C36" s="37"/>
      <c r="D36" s="37"/>
      <c r="E36" s="37"/>
      <c r="F36" s="37"/>
      <c r="G36" s="37"/>
      <c r="H36" s="37"/>
      <c r="I36" s="37"/>
    </row>
    <row r="37" spans="2:9" ht="16.149999999999999" customHeight="1" x14ac:dyDescent="0.2">
      <c r="B37" s="37"/>
      <c r="C37" s="37"/>
      <c r="D37" s="37"/>
      <c r="E37" s="37"/>
      <c r="F37" s="37"/>
      <c r="G37" s="37"/>
      <c r="H37" s="37"/>
      <c r="I37" s="37"/>
    </row>
    <row r="38" spans="2:9" ht="16.149999999999999" customHeight="1" x14ac:dyDescent="0.2">
      <c r="B38" s="37"/>
      <c r="C38" s="37"/>
      <c r="D38" s="37"/>
      <c r="E38" s="37"/>
      <c r="F38" s="37"/>
      <c r="G38" s="37"/>
      <c r="H38" s="37"/>
      <c r="I38" s="37"/>
    </row>
    <row r="39" spans="2:9" ht="16.149999999999999" customHeight="1" x14ac:dyDescent="0.2">
      <c r="B39" s="37"/>
      <c r="C39" s="37"/>
      <c r="D39" s="37"/>
      <c r="E39" s="37"/>
      <c r="F39" s="37"/>
      <c r="G39" s="37"/>
      <c r="H39" s="37"/>
      <c r="I39" s="37"/>
    </row>
    <row r="40" spans="2:9" ht="16.149999999999999" customHeight="1" x14ac:dyDescent="0.2">
      <c r="B40" s="37"/>
      <c r="C40" s="37"/>
      <c r="D40" s="37"/>
      <c r="E40" s="37"/>
      <c r="F40" s="37"/>
      <c r="G40" s="37"/>
      <c r="H40" s="37"/>
      <c r="I40" s="37"/>
    </row>
    <row r="41" spans="2:9" ht="16.149999999999999" customHeight="1" x14ac:dyDescent="0.2">
      <c r="B41" s="37"/>
      <c r="C41" s="37"/>
      <c r="D41" s="37"/>
      <c r="E41" s="37"/>
      <c r="F41" s="37"/>
      <c r="G41" s="37"/>
      <c r="H41" s="37"/>
      <c r="I41" s="37"/>
    </row>
  </sheetData>
  <mergeCells count="9">
    <mergeCell ref="C33:D33"/>
    <mergeCell ref="C31:D31"/>
    <mergeCell ref="C27:D27"/>
    <mergeCell ref="C26:D26"/>
    <mergeCell ref="B25:H25"/>
    <mergeCell ref="C28:D28"/>
    <mergeCell ref="C29:D29"/>
    <mergeCell ref="C30:D30"/>
    <mergeCell ref="C32:D32"/>
  </mergeCells>
  <pageMargins left="0.11811023622047245" right="0.31496062992125984" top="0.59055118110236227" bottom="0.39370078740157483" header="0.31496062992125984" footer="0.31496062992125984"/>
  <pageSetup paperSize="9" fitToHeight="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O134"/>
  <sheetViews>
    <sheetView showGridLines="0" topLeftCell="A8" workbookViewId="0">
      <selection activeCell="D18" sqref="D18"/>
    </sheetView>
  </sheetViews>
  <sheetFormatPr defaultRowHeight="12.75" x14ac:dyDescent="0.2"/>
  <cols>
    <col min="1" max="1" width="5.5703125" style="7" customWidth="1"/>
    <col min="2" max="2" width="33.140625" style="7" customWidth="1"/>
    <col min="3" max="3" width="32.42578125" style="7" customWidth="1"/>
    <col min="4" max="4" width="28" style="7" customWidth="1"/>
    <col min="5" max="5" width="24" style="7" customWidth="1"/>
    <col min="6" max="256" width="9.140625" style="7"/>
    <col min="257" max="257" width="28.42578125" style="7" customWidth="1"/>
    <col min="258" max="258" width="33.140625" style="7" customWidth="1"/>
    <col min="259" max="259" width="32.42578125" style="7" customWidth="1"/>
    <col min="260" max="260" width="28" style="7" customWidth="1"/>
    <col min="261" max="512" width="9.140625" style="7"/>
    <col min="513" max="513" width="28.42578125" style="7" customWidth="1"/>
    <col min="514" max="514" width="33.140625" style="7" customWidth="1"/>
    <col min="515" max="515" width="32.42578125" style="7" customWidth="1"/>
    <col min="516" max="516" width="28" style="7" customWidth="1"/>
    <col min="517" max="768" width="9.140625" style="7"/>
    <col min="769" max="769" width="28.42578125" style="7" customWidth="1"/>
    <col min="770" max="770" width="33.140625" style="7" customWidth="1"/>
    <col min="771" max="771" width="32.42578125" style="7" customWidth="1"/>
    <col min="772" max="772" width="28" style="7" customWidth="1"/>
    <col min="773" max="1024" width="9.140625" style="7"/>
    <col min="1025" max="1025" width="28.42578125" style="7" customWidth="1"/>
    <col min="1026" max="1026" width="33.140625" style="7" customWidth="1"/>
    <col min="1027" max="1027" width="32.42578125" style="7" customWidth="1"/>
    <col min="1028" max="1028" width="28" style="7" customWidth="1"/>
    <col min="1029" max="1280" width="9.140625" style="7"/>
    <col min="1281" max="1281" width="28.42578125" style="7" customWidth="1"/>
    <col min="1282" max="1282" width="33.140625" style="7" customWidth="1"/>
    <col min="1283" max="1283" width="32.42578125" style="7" customWidth="1"/>
    <col min="1284" max="1284" width="28" style="7" customWidth="1"/>
    <col min="1285" max="1536" width="9.140625" style="7"/>
    <col min="1537" max="1537" width="28.42578125" style="7" customWidth="1"/>
    <col min="1538" max="1538" width="33.140625" style="7" customWidth="1"/>
    <col min="1539" max="1539" width="32.42578125" style="7" customWidth="1"/>
    <col min="1540" max="1540" width="28" style="7" customWidth="1"/>
    <col min="1541" max="1792" width="9.140625" style="7"/>
    <col min="1793" max="1793" width="28.42578125" style="7" customWidth="1"/>
    <col min="1794" max="1794" width="33.140625" style="7" customWidth="1"/>
    <col min="1795" max="1795" width="32.42578125" style="7" customWidth="1"/>
    <col min="1796" max="1796" width="28" style="7" customWidth="1"/>
    <col min="1797" max="2048" width="9.140625" style="7"/>
    <col min="2049" max="2049" width="28.42578125" style="7" customWidth="1"/>
    <col min="2050" max="2050" width="33.140625" style="7" customWidth="1"/>
    <col min="2051" max="2051" width="32.42578125" style="7" customWidth="1"/>
    <col min="2052" max="2052" width="28" style="7" customWidth="1"/>
    <col min="2053" max="2304" width="9.140625" style="7"/>
    <col min="2305" max="2305" width="28.42578125" style="7" customWidth="1"/>
    <col min="2306" max="2306" width="33.140625" style="7" customWidth="1"/>
    <col min="2307" max="2307" width="32.42578125" style="7" customWidth="1"/>
    <col min="2308" max="2308" width="28" style="7" customWidth="1"/>
    <col min="2309" max="2560" width="9.140625" style="7"/>
    <col min="2561" max="2561" width="28.42578125" style="7" customWidth="1"/>
    <col min="2562" max="2562" width="33.140625" style="7" customWidth="1"/>
    <col min="2563" max="2563" width="32.42578125" style="7" customWidth="1"/>
    <col min="2564" max="2564" width="28" style="7" customWidth="1"/>
    <col min="2565" max="2816" width="9.140625" style="7"/>
    <col min="2817" max="2817" width="28.42578125" style="7" customWidth="1"/>
    <col min="2818" max="2818" width="33.140625" style="7" customWidth="1"/>
    <col min="2819" max="2819" width="32.42578125" style="7" customWidth="1"/>
    <col min="2820" max="2820" width="28" style="7" customWidth="1"/>
    <col min="2821" max="3072" width="9.140625" style="7"/>
    <col min="3073" max="3073" width="28.42578125" style="7" customWidth="1"/>
    <col min="3074" max="3074" width="33.140625" style="7" customWidth="1"/>
    <col min="3075" max="3075" width="32.42578125" style="7" customWidth="1"/>
    <col min="3076" max="3076" width="28" style="7" customWidth="1"/>
    <col min="3077" max="3328" width="9.140625" style="7"/>
    <col min="3329" max="3329" width="28.42578125" style="7" customWidth="1"/>
    <col min="3330" max="3330" width="33.140625" style="7" customWidth="1"/>
    <col min="3331" max="3331" width="32.42578125" style="7" customWidth="1"/>
    <col min="3332" max="3332" width="28" style="7" customWidth="1"/>
    <col min="3333" max="3584" width="9.140625" style="7"/>
    <col min="3585" max="3585" width="28.42578125" style="7" customWidth="1"/>
    <col min="3586" max="3586" width="33.140625" style="7" customWidth="1"/>
    <col min="3587" max="3587" width="32.42578125" style="7" customWidth="1"/>
    <col min="3588" max="3588" width="28" style="7" customWidth="1"/>
    <col min="3589" max="3840" width="9.140625" style="7"/>
    <col min="3841" max="3841" width="28.42578125" style="7" customWidth="1"/>
    <col min="3842" max="3842" width="33.140625" style="7" customWidth="1"/>
    <col min="3843" max="3843" width="32.42578125" style="7" customWidth="1"/>
    <col min="3844" max="3844" width="28" style="7" customWidth="1"/>
    <col min="3845" max="4096" width="9.140625" style="7"/>
    <col min="4097" max="4097" width="28.42578125" style="7" customWidth="1"/>
    <col min="4098" max="4098" width="33.140625" style="7" customWidth="1"/>
    <col min="4099" max="4099" width="32.42578125" style="7" customWidth="1"/>
    <col min="4100" max="4100" width="28" style="7" customWidth="1"/>
    <col min="4101" max="4352" width="9.140625" style="7"/>
    <col min="4353" max="4353" width="28.42578125" style="7" customWidth="1"/>
    <col min="4354" max="4354" width="33.140625" style="7" customWidth="1"/>
    <col min="4355" max="4355" width="32.42578125" style="7" customWidth="1"/>
    <col min="4356" max="4356" width="28" style="7" customWidth="1"/>
    <col min="4357" max="4608" width="9.140625" style="7"/>
    <col min="4609" max="4609" width="28.42578125" style="7" customWidth="1"/>
    <col min="4610" max="4610" width="33.140625" style="7" customWidth="1"/>
    <col min="4611" max="4611" width="32.42578125" style="7" customWidth="1"/>
    <col min="4612" max="4612" width="28" style="7" customWidth="1"/>
    <col min="4613" max="4864" width="9.140625" style="7"/>
    <col min="4865" max="4865" width="28.42578125" style="7" customWidth="1"/>
    <col min="4866" max="4866" width="33.140625" style="7" customWidth="1"/>
    <col min="4867" max="4867" width="32.42578125" style="7" customWidth="1"/>
    <col min="4868" max="4868" width="28" style="7" customWidth="1"/>
    <col min="4869" max="5120" width="9.140625" style="7"/>
    <col min="5121" max="5121" width="28.42578125" style="7" customWidth="1"/>
    <col min="5122" max="5122" width="33.140625" style="7" customWidth="1"/>
    <col min="5123" max="5123" width="32.42578125" style="7" customWidth="1"/>
    <col min="5124" max="5124" width="28" style="7" customWidth="1"/>
    <col min="5125" max="5376" width="9.140625" style="7"/>
    <col min="5377" max="5377" width="28.42578125" style="7" customWidth="1"/>
    <col min="5378" max="5378" width="33.140625" style="7" customWidth="1"/>
    <col min="5379" max="5379" width="32.42578125" style="7" customWidth="1"/>
    <col min="5380" max="5380" width="28" style="7" customWidth="1"/>
    <col min="5381" max="5632" width="9.140625" style="7"/>
    <col min="5633" max="5633" width="28.42578125" style="7" customWidth="1"/>
    <col min="5634" max="5634" width="33.140625" style="7" customWidth="1"/>
    <col min="5635" max="5635" width="32.42578125" style="7" customWidth="1"/>
    <col min="5636" max="5636" width="28" style="7" customWidth="1"/>
    <col min="5637" max="5888" width="9.140625" style="7"/>
    <col min="5889" max="5889" width="28.42578125" style="7" customWidth="1"/>
    <col min="5890" max="5890" width="33.140625" style="7" customWidth="1"/>
    <col min="5891" max="5891" width="32.42578125" style="7" customWidth="1"/>
    <col min="5892" max="5892" width="28" style="7" customWidth="1"/>
    <col min="5893" max="6144" width="9.140625" style="7"/>
    <col min="6145" max="6145" width="28.42578125" style="7" customWidth="1"/>
    <col min="6146" max="6146" width="33.140625" style="7" customWidth="1"/>
    <col min="6147" max="6147" width="32.42578125" style="7" customWidth="1"/>
    <col min="6148" max="6148" width="28" style="7" customWidth="1"/>
    <col min="6149" max="6400" width="9.140625" style="7"/>
    <col min="6401" max="6401" width="28.42578125" style="7" customWidth="1"/>
    <col min="6402" max="6402" width="33.140625" style="7" customWidth="1"/>
    <col min="6403" max="6403" width="32.42578125" style="7" customWidth="1"/>
    <col min="6404" max="6404" width="28" style="7" customWidth="1"/>
    <col min="6405" max="6656" width="9.140625" style="7"/>
    <col min="6657" max="6657" width="28.42578125" style="7" customWidth="1"/>
    <col min="6658" max="6658" width="33.140625" style="7" customWidth="1"/>
    <col min="6659" max="6659" width="32.42578125" style="7" customWidth="1"/>
    <col min="6660" max="6660" width="28" style="7" customWidth="1"/>
    <col min="6661" max="6912" width="9.140625" style="7"/>
    <col min="6913" max="6913" width="28.42578125" style="7" customWidth="1"/>
    <col min="6914" max="6914" width="33.140625" style="7" customWidth="1"/>
    <col min="6915" max="6915" width="32.42578125" style="7" customWidth="1"/>
    <col min="6916" max="6916" width="28" style="7" customWidth="1"/>
    <col min="6917" max="7168" width="9.140625" style="7"/>
    <col min="7169" max="7169" width="28.42578125" style="7" customWidth="1"/>
    <col min="7170" max="7170" width="33.140625" style="7" customWidth="1"/>
    <col min="7171" max="7171" width="32.42578125" style="7" customWidth="1"/>
    <col min="7172" max="7172" width="28" style="7" customWidth="1"/>
    <col min="7173" max="7424" width="9.140625" style="7"/>
    <col min="7425" max="7425" width="28.42578125" style="7" customWidth="1"/>
    <col min="7426" max="7426" width="33.140625" style="7" customWidth="1"/>
    <col min="7427" max="7427" width="32.42578125" style="7" customWidth="1"/>
    <col min="7428" max="7428" width="28" style="7" customWidth="1"/>
    <col min="7429" max="7680" width="9.140625" style="7"/>
    <col min="7681" max="7681" width="28.42578125" style="7" customWidth="1"/>
    <col min="7682" max="7682" width="33.140625" style="7" customWidth="1"/>
    <col min="7683" max="7683" width="32.42578125" style="7" customWidth="1"/>
    <col min="7684" max="7684" width="28" style="7" customWidth="1"/>
    <col min="7685" max="7936" width="9.140625" style="7"/>
    <col min="7937" max="7937" width="28.42578125" style="7" customWidth="1"/>
    <col min="7938" max="7938" width="33.140625" style="7" customWidth="1"/>
    <col min="7939" max="7939" width="32.42578125" style="7" customWidth="1"/>
    <col min="7940" max="7940" width="28" style="7" customWidth="1"/>
    <col min="7941" max="8192" width="9.140625" style="7"/>
    <col min="8193" max="8193" width="28.42578125" style="7" customWidth="1"/>
    <col min="8194" max="8194" width="33.140625" style="7" customWidth="1"/>
    <col min="8195" max="8195" width="32.42578125" style="7" customWidth="1"/>
    <col min="8196" max="8196" width="28" style="7" customWidth="1"/>
    <col min="8197" max="8448" width="9.140625" style="7"/>
    <col min="8449" max="8449" width="28.42578125" style="7" customWidth="1"/>
    <col min="8450" max="8450" width="33.140625" style="7" customWidth="1"/>
    <col min="8451" max="8451" width="32.42578125" style="7" customWidth="1"/>
    <col min="8452" max="8452" width="28" style="7" customWidth="1"/>
    <col min="8453" max="8704" width="9.140625" style="7"/>
    <col min="8705" max="8705" width="28.42578125" style="7" customWidth="1"/>
    <col min="8706" max="8706" width="33.140625" style="7" customWidth="1"/>
    <col min="8707" max="8707" width="32.42578125" style="7" customWidth="1"/>
    <col min="8708" max="8708" width="28" style="7" customWidth="1"/>
    <col min="8709" max="8960" width="9.140625" style="7"/>
    <col min="8961" max="8961" width="28.42578125" style="7" customWidth="1"/>
    <col min="8962" max="8962" width="33.140625" style="7" customWidth="1"/>
    <col min="8963" max="8963" width="32.42578125" style="7" customWidth="1"/>
    <col min="8964" max="8964" width="28" style="7" customWidth="1"/>
    <col min="8965" max="9216" width="9.140625" style="7"/>
    <col min="9217" max="9217" width="28.42578125" style="7" customWidth="1"/>
    <col min="9218" max="9218" width="33.140625" style="7" customWidth="1"/>
    <col min="9219" max="9219" width="32.42578125" style="7" customWidth="1"/>
    <col min="9220" max="9220" width="28" style="7" customWidth="1"/>
    <col min="9221" max="9472" width="9.140625" style="7"/>
    <col min="9473" max="9473" width="28.42578125" style="7" customWidth="1"/>
    <col min="9474" max="9474" width="33.140625" style="7" customWidth="1"/>
    <col min="9475" max="9475" width="32.42578125" style="7" customWidth="1"/>
    <col min="9476" max="9476" width="28" style="7" customWidth="1"/>
    <col min="9477" max="9728" width="9.140625" style="7"/>
    <col min="9729" max="9729" width="28.42578125" style="7" customWidth="1"/>
    <col min="9730" max="9730" width="33.140625" style="7" customWidth="1"/>
    <col min="9731" max="9731" width="32.42578125" style="7" customWidth="1"/>
    <col min="9732" max="9732" width="28" style="7" customWidth="1"/>
    <col min="9733" max="9984" width="9.140625" style="7"/>
    <col min="9985" max="9985" width="28.42578125" style="7" customWidth="1"/>
    <col min="9986" max="9986" width="33.140625" style="7" customWidth="1"/>
    <col min="9987" max="9987" width="32.42578125" style="7" customWidth="1"/>
    <col min="9988" max="9988" width="28" style="7" customWidth="1"/>
    <col min="9989" max="10240" width="9.140625" style="7"/>
    <col min="10241" max="10241" width="28.42578125" style="7" customWidth="1"/>
    <col min="10242" max="10242" width="33.140625" style="7" customWidth="1"/>
    <col min="10243" max="10243" width="32.42578125" style="7" customWidth="1"/>
    <col min="10244" max="10244" width="28" style="7" customWidth="1"/>
    <col min="10245" max="10496" width="9.140625" style="7"/>
    <col min="10497" max="10497" width="28.42578125" style="7" customWidth="1"/>
    <col min="10498" max="10498" width="33.140625" style="7" customWidth="1"/>
    <col min="10499" max="10499" width="32.42578125" style="7" customWidth="1"/>
    <col min="10500" max="10500" width="28" style="7" customWidth="1"/>
    <col min="10501" max="10752" width="9.140625" style="7"/>
    <col min="10753" max="10753" width="28.42578125" style="7" customWidth="1"/>
    <col min="10754" max="10754" width="33.140625" style="7" customWidth="1"/>
    <col min="10755" max="10755" width="32.42578125" style="7" customWidth="1"/>
    <col min="10756" max="10756" width="28" style="7" customWidth="1"/>
    <col min="10757" max="11008" width="9.140625" style="7"/>
    <col min="11009" max="11009" width="28.42578125" style="7" customWidth="1"/>
    <col min="11010" max="11010" width="33.140625" style="7" customWidth="1"/>
    <col min="11011" max="11011" width="32.42578125" style="7" customWidth="1"/>
    <col min="11012" max="11012" width="28" style="7" customWidth="1"/>
    <col min="11013" max="11264" width="9.140625" style="7"/>
    <col min="11265" max="11265" width="28.42578125" style="7" customWidth="1"/>
    <col min="11266" max="11266" width="33.140625" style="7" customWidth="1"/>
    <col min="11267" max="11267" width="32.42578125" style="7" customWidth="1"/>
    <col min="11268" max="11268" width="28" style="7" customWidth="1"/>
    <col min="11269" max="11520" width="9.140625" style="7"/>
    <col min="11521" max="11521" width="28.42578125" style="7" customWidth="1"/>
    <col min="11522" max="11522" width="33.140625" style="7" customWidth="1"/>
    <col min="11523" max="11523" width="32.42578125" style="7" customWidth="1"/>
    <col min="11524" max="11524" width="28" style="7" customWidth="1"/>
    <col min="11525" max="11776" width="9.140625" style="7"/>
    <col min="11777" max="11777" width="28.42578125" style="7" customWidth="1"/>
    <col min="11778" max="11778" width="33.140625" style="7" customWidth="1"/>
    <col min="11779" max="11779" width="32.42578125" style="7" customWidth="1"/>
    <col min="11780" max="11780" width="28" style="7" customWidth="1"/>
    <col min="11781" max="12032" width="9.140625" style="7"/>
    <col min="12033" max="12033" width="28.42578125" style="7" customWidth="1"/>
    <col min="12034" max="12034" width="33.140625" style="7" customWidth="1"/>
    <col min="12035" max="12035" width="32.42578125" style="7" customWidth="1"/>
    <col min="12036" max="12036" width="28" style="7" customWidth="1"/>
    <col min="12037" max="12288" width="9.140625" style="7"/>
    <col min="12289" max="12289" width="28.42578125" style="7" customWidth="1"/>
    <col min="12290" max="12290" width="33.140625" style="7" customWidth="1"/>
    <col min="12291" max="12291" width="32.42578125" style="7" customWidth="1"/>
    <col min="12292" max="12292" width="28" style="7" customWidth="1"/>
    <col min="12293" max="12544" width="9.140625" style="7"/>
    <col min="12545" max="12545" width="28.42578125" style="7" customWidth="1"/>
    <col min="12546" max="12546" width="33.140625" style="7" customWidth="1"/>
    <col min="12547" max="12547" width="32.42578125" style="7" customWidth="1"/>
    <col min="12548" max="12548" width="28" style="7" customWidth="1"/>
    <col min="12549" max="12800" width="9.140625" style="7"/>
    <col min="12801" max="12801" width="28.42578125" style="7" customWidth="1"/>
    <col min="12802" max="12802" width="33.140625" style="7" customWidth="1"/>
    <col min="12803" max="12803" width="32.42578125" style="7" customWidth="1"/>
    <col min="12804" max="12804" width="28" style="7" customWidth="1"/>
    <col min="12805" max="13056" width="9.140625" style="7"/>
    <col min="13057" max="13057" width="28.42578125" style="7" customWidth="1"/>
    <col min="13058" max="13058" width="33.140625" style="7" customWidth="1"/>
    <col min="13059" max="13059" width="32.42578125" style="7" customWidth="1"/>
    <col min="13060" max="13060" width="28" style="7" customWidth="1"/>
    <col min="13061" max="13312" width="9.140625" style="7"/>
    <col min="13313" max="13313" width="28.42578125" style="7" customWidth="1"/>
    <col min="13314" max="13314" width="33.140625" style="7" customWidth="1"/>
    <col min="13315" max="13315" width="32.42578125" style="7" customWidth="1"/>
    <col min="13316" max="13316" width="28" style="7" customWidth="1"/>
    <col min="13317" max="13568" width="9.140625" style="7"/>
    <col min="13569" max="13569" width="28.42578125" style="7" customWidth="1"/>
    <col min="13570" max="13570" width="33.140625" style="7" customWidth="1"/>
    <col min="13571" max="13571" width="32.42578125" style="7" customWidth="1"/>
    <col min="13572" max="13572" width="28" style="7" customWidth="1"/>
    <col min="13573" max="13824" width="9.140625" style="7"/>
    <col min="13825" max="13825" width="28.42578125" style="7" customWidth="1"/>
    <col min="13826" max="13826" width="33.140625" style="7" customWidth="1"/>
    <col min="13827" max="13827" width="32.42578125" style="7" customWidth="1"/>
    <col min="13828" max="13828" width="28" style="7" customWidth="1"/>
    <col min="13829" max="14080" width="9.140625" style="7"/>
    <col min="14081" max="14081" width="28.42578125" style="7" customWidth="1"/>
    <col min="14082" max="14082" width="33.140625" style="7" customWidth="1"/>
    <col min="14083" max="14083" width="32.42578125" style="7" customWidth="1"/>
    <col min="14084" max="14084" width="28" style="7" customWidth="1"/>
    <col min="14085" max="14336" width="9.140625" style="7"/>
    <col min="14337" max="14337" width="28.42578125" style="7" customWidth="1"/>
    <col min="14338" max="14338" width="33.140625" style="7" customWidth="1"/>
    <col min="14339" max="14339" width="32.42578125" style="7" customWidth="1"/>
    <col min="14340" max="14340" width="28" style="7" customWidth="1"/>
    <col min="14341" max="14592" width="9.140625" style="7"/>
    <col min="14593" max="14593" width="28.42578125" style="7" customWidth="1"/>
    <col min="14594" max="14594" width="33.140625" style="7" customWidth="1"/>
    <col min="14595" max="14595" width="32.42578125" style="7" customWidth="1"/>
    <col min="14596" max="14596" width="28" style="7" customWidth="1"/>
    <col min="14597" max="14848" width="9.140625" style="7"/>
    <col min="14849" max="14849" width="28.42578125" style="7" customWidth="1"/>
    <col min="14850" max="14850" width="33.140625" style="7" customWidth="1"/>
    <col min="14851" max="14851" width="32.42578125" style="7" customWidth="1"/>
    <col min="14852" max="14852" width="28" style="7" customWidth="1"/>
    <col min="14853" max="15104" width="9.140625" style="7"/>
    <col min="15105" max="15105" width="28.42578125" style="7" customWidth="1"/>
    <col min="15106" max="15106" width="33.140625" style="7" customWidth="1"/>
    <col min="15107" max="15107" width="32.42578125" style="7" customWidth="1"/>
    <col min="15108" max="15108" width="28" style="7" customWidth="1"/>
    <col min="15109" max="15360" width="9.140625" style="7"/>
    <col min="15361" max="15361" width="28.42578125" style="7" customWidth="1"/>
    <col min="15362" max="15362" width="33.140625" style="7" customWidth="1"/>
    <col min="15363" max="15363" width="32.42578125" style="7" customWidth="1"/>
    <col min="15364" max="15364" width="28" style="7" customWidth="1"/>
    <col min="15365" max="15616" width="9.140625" style="7"/>
    <col min="15617" max="15617" width="28.42578125" style="7" customWidth="1"/>
    <col min="15618" max="15618" width="33.140625" style="7" customWidth="1"/>
    <col min="15619" max="15619" width="32.42578125" style="7" customWidth="1"/>
    <col min="15620" max="15620" width="28" style="7" customWidth="1"/>
    <col min="15621" max="15872" width="9.140625" style="7"/>
    <col min="15873" max="15873" width="28.42578125" style="7" customWidth="1"/>
    <col min="15874" max="15874" width="33.140625" style="7" customWidth="1"/>
    <col min="15875" max="15875" width="32.42578125" style="7" customWidth="1"/>
    <col min="15876" max="15876" width="28" style="7" customWidth="1"/>
    <col min="15877" max="16128" width="9.140625" style="7"/>
    <col min="16129" max="16129" width="28.42578125" style="7" customWidth="1"/>
    <col min="16130" max="16130" width="33.140625" style="7" customWidth="1"/>
    <col min="16131" max="16131" width="32.42578125" style="7" customWidth="1"/>
    <col min="16132" max="16132" width="28" style="7" customWidth="1"/>
    <col min="16133" max="16383" width="9.140625" style="7"/>
    <col min="16384" max="16384" width="9.140625" style="7" customWidth="1"/>
  </cols>
  <sheetData>
    <row r="1" spans="1:5" ht="15" x14ac:dyDescent="0.2">
      <c r="A1" s="8"/>
      <c r="B1" s="8" t="s">
        <v>27</v>
      </c>
      <c r="C1" s="8" t="s">
        <v>28</v>
      </c>
      <c r="D1" s="9" t="s">
        <v>29</v>
      </c>
      <c r="E1" s="9" t="s">
        <v>26</v>
      </c>
    </row>
    <row r="2" spans="1:5" x14ac:dyDescent="0.2">
      <c r="A2" s="10"/>
    </row>
    <row r="3" spans="1:5" ht="18.75" customHeight="1" x14ac:dyDescent="0.2">
      <c r="A3" s="10"/>
    </row>
    <row r="4" spans="1:5" ht="18.75" customHeight="1" thickBot="1" x14ac:dyDescent="0.25">
      <c r="A4" s="185" t="s">
        <v>65</v>
      </c>
      <c r="B4" s="11" t="s">
        <v>104</v>
      </c>
      <c r="C4" s="12"/>
      <c r="D4" s="13"/>
      <c r="E4" s="14"/>
    </row>
    <row r="5" spans="1:5" ht="18.75" customHeight="1" x14ac:dyDescent="0.2">
      <c r="A5" s="10"/>
      <c r="B5" s="152"/>
      <c r="C5" s="12"/>
      <c r="D5" s="15"/>
      <c r="E5" s="14"/>
    </row>
    <row r="6" spans="1:5" ht="18.75" customHeight="1" thickBot="1" x14ac:dyDescent="0.25">
      <c r="A6" s="10"/>
      <c r="B6" s="95" t="s">
        <v>112</v>
      </c>
      <c r="C6" s="17" t="s">
        <v>104</v>
      </c>
      <c r="D6" s="15"/>
      <c r="E6" s="14"/>
    </row>
    <row r="7" spans="1:5" ht="18.75" customHeight="1" x14ac:dyDescent="0.2">
      <c r="A7" s="10"/>
      <c r="B7" s="94"/>
      <c r="C7" s="19"/>
      <c r="D7" s="20"/>
      <c r="E7" s="14"/>
    </row>
    <row r="8" spans="1:5" ht="18.75" customHeight="1" thickBot="1" x14ac:dyDescent="0.25">
      <c r="A8" s="10" t="s">
        <v>95</v>
      </c>
      <c r="B8" s="21" t="s">
        <v>105</v>
      </c>
      <c r="C8" s="19"/>
      <c r="D8" s="20"/>
      <c r="E8" s="14"/>
    </row>
    <row r="9" spans="1:5" ht="18.75" customHeight="1" x14ac:dyDescent="0.2">
      <c r="A9" s="10"/>
      <c r="B9" s="96"/>
      <c r="C9" s="19"/>
      <c r="D9" s="20"/>
      <c r="E9" s="14"/>
    </row>
    <row r="10" spans="1:5" ht="18.75" customHeight="1" thickBot="1" x14ac:dyDescent="0.25">
      <c r="A10" s="10"/>
      <c r="B10" s="22"/>
      <c r="C10" s="16" t="s">
        <v>155</v>
      </c>
      <c r="D10" s="17" t="s">
        <v>104</v>
      </c>
      <c r="E10" s="23"/>
    </row>
    <row r="11" spans="1:5" ht="18.75" customHeight="1" x14ac:dyDescent="0.2">
      <c r="A11" s="10"/>
      <c r="B11" s="11"/>
      <c r="C11" s="19"/>
      <c r="D11" s="153"/>
      <c r="E11" s="24"/>
    </row>
    <row r="12" spans="1:5" ht="18.75" customHeight="1" thickBot="1" x14ac:dyDescent="0.25">
      <c r="A12" s="10" t="s">
        <v>97</v>
      </c>
      <c r="B12" s="11" t="s">
        <v>106</v>
      </c>
      <c r="C12" s="19"/>
      <c r="D12" s="25"/>
      <c r="E12" s="24"/>
    </row>
    <row r="13" spans="1:5" ht="18.75" customHeight="1" x14ac:dyDescent="0.2">
      <c r="A13" s="10"/>
      <c r="B13" s="154"/>
      <c r="C13" s="19"/>
      <c r="D13" s="25"/>
      <c r="E13" s="24"/>
    </row>
    <row r="14" spans="1:5" ht="18.75" customHeight="1" thickBot="1" x14ac:dyDescent="0.25">
      <c r="A14" s="10"/>
      <c r="B14" s="95" t="s">
        <v>113</v>
      </c>
      <c r="C14" s="21" t="s">
        <v>107</v>
      </c>
      <c r="D14" s="25"/>
      <c r="E14" s="24"/>
    </row>
    <row r="15" spans="1:5" ht="18.75" customHeight="1" x14ac:dyDescent="0.2">
      <c r="A15" s="10"/>
      <c r="B15" s="18"/>
      <c r="C15" s="12"/>
      <c r="D15" s="25"/>
      <c r="E15" s="24"/>
    </row>
    <row r="16" spans="1:5" ht="18.75" customHeight="1" thickBot="1" x14ac:dyDescent="0.25">
      <c r="A16" s="10" t="s">
        <v>96</v>
      </c>
      <c r="B16" s="21" t="s">
        <v>107</v>
      </c>
      <c r="C16" s="12"/>
      <c r="D16" s="25"/>
      <c r="E16" s="24"/>
    </row>
    <row r="17" spans="1:10" ht="18.75" customHeight="1" x14ac:dyDescent="0.2">
      <c r="A17" s="10"/>
      <c r="B17" s="96"/>
      <c r="C17" s="26"/>
      <c r="D17" s="25"/>
      <c r="E17" s="24"/>
    </row>
    <row r="18" spans="1:10" ht="18.75" customHeight="1" thickBot="1" x14ac:dyDescent="0.25">
      <c r="A18" s="10"/>
      <c r="B18" s="22"/>
      <c r="C18" s="26"/>
      <c r="D18" s="97" t="s">
        <v>158</v>
      </c>
      <c r="E18" s="17" t="s">
        <v>104</v>
      </c>
    </row>
    <row r="19" spans="1:10" ht="18.75" customHeight="1" x14ac:dyDescent="0.2">
      <c r="A19" s="10"/>
      <c r="B19" s="11"/>
      <c r="C19" s="12"/>
      <c r="D19" s="13"/>
      <c r="E19" s="27"/>
    </row>
    <row r="20" spans="1:10" ht="18.75" customHeight="1" thickBot="1" x14ac:dyDescent="0.25">
      <c r="A20" s="10" t="s">
        <v>98</v>
      </c>
      <c r="B20" s="11" t="s">
        <v>108</v>
      </c>
      <c r="C20" s="12"/>
      <c r="D20" s="13"/>
      <c r="E20" s="27"/>
    </row>
    <row r="21" spans="1:10" ht="18.75" customHeight="1" x14ac:dyDescent="0.2">
      <c r="A21" s="10"/>
      <c r="B21" s="154"/>
      <c r="C21" s="12"/>
      <c r="D21" s="15"/>
      <c r="E21" s="27"/>
    </row>
    <row r="22" spans="1:10" ht="18.75" customHeight="1" thickBot="1" x14ac:dyDescent="0.25">
      <c r="A22" s="10"/>
      <c r="B22" s="95" t="s">
        <v>114</v>
      </c>
      <c r="C22" s="21" t="s">
        <v>109</v>
      </c>
      <c r="D22" s="15"/>
      <c r="E22" s="27"/>
    </row>
    <row r="23" spans="1:10" ht="18.75" customHeight="1" x14ac:dyDescent="0.2">
      <c r="A23" s="10"/>
      <c r="B23" s="18"/>
      <c r="C23" s="19"/>
      <c r="D23" s="20"/>
      <c r="E23" s="27"/>
    </row>
    <row r="24" spans="1:10" ht="18.75" customHeight="1" thickBot="1" x14ac:dyDescent="0.25">
      <c r="A24" s="10" t="s">
        <v>99</v>
      </c>
      <c r="B24" s="21" t="s">
        <v>109</v>
      </c>
      <c r="C24" s="19"/>
      <c r="D24" s="20"/>
      <c r="E24" s="27"/>
    </row>
    <row r="25" spans="1:10" ht="18.75" customHeight="1" x14ac:dyDescent="0.2">
      <c r="A25" s="10"/>
      <c r="B25" s="96"/>
      <c r="C25" s="19"/>
      <c r="D25" s="20"/>
      <c r="E25" s="27"/>
    </row>
    <row r="26" spans="1:10" ht="18.75" customHeight="1" thickBot="1" x14ac:dyDescent="0.25">
      <c r="A26" s="10"/>
      <c r="B26" s="22"/>
      <c r="C26" s="97" t="s">
        <v>156</v>
      </c>
      <c r="D26" s="21" t="s">
        <v>111</v>
      </c>
      <c r="E26" s="28"/>
    </row>
    <row r="27" spans="1:10" ht="18.75" customHeight="1" x14ac:dyDescent="0.2">
      <c r="A27" s="10"/>
      <c r="B27" s="11"/>
      <c r="C27" s="19"/>
      <c r="D27" s="153"/>
      <c r="E27" s="29"/>
      <c r="J27" s="10"/>
    </row>
    <row r="28" spans="1:10" ht="18.75" customHeight="1" thickBot="1" x14ac:dyDescent="0.25">
      <c r="A28" s="10" t="s">
        <v>100</v>
      </c>
      <c r="B28" s="11" t="s">
        <v>110</v>
      </c>
      <c r="C28" s="19"/>
      <c r="D28" s="25"/>
      <c r="E28" s="29"/>
    </row>
    <row r="29" spans="1:10" ht="18.75" customHeight="1" x14ac:dyDescent="0.2">
      <c r="A29" s="10"/>
      <c r="B29" s="154"/>
      <c r="C29" s="19"/>
      <c r="D29" s="25"/>
      <c r="E29" s="29"/>
    </row>
    <row r="30" spans="1:10" ht="18.75" customHeight="1" thickBot="1" x14ac:dyDescent="0.25">
      <c r="A30" s="10"/>
      <c r="B30" s="95" t="s">
        <v>154</v>
      </c>
      <c r="C30" s="21" t="s">
        <v>111</v>
      </c>
      <c r="D30" s="30"/>
      <c r="E30" s="29"/>
    </row>
    <row r="31" spans="1:10" ht="18.75" customHeight="1" thickBot="1" x14ac:dyDescent="0.25">
      <c r="A31" s="10"/>
      <c r="B31" s="18"/>
      <c r="C31" s="12"/>
      <c r="D31" s="21" t="s">
        <v>107</v>
      </c>
      <c r="E31" s="23"/>
    </row>
    <row r="32" spans="1:10" ht="18.75" customHeight="1" thickBot="1" x14ac:dyDescent="0.25">
      <c r="A32" s="10" t="s">
        <v>66</v>
      </c>
      <c r="B32" s="21" t="s">
        <v>111</v>
      </c>
      <c r="C32" s="12"/>
      <c r="D32" s="155"/>
      <c r="E32" s="23"/>
    </row>
    <row r="33" spans="1:15" ht="18.75" customHeight="1" thickBot="1" x14ac:dyDescent="0.25">
      <c r="A33" s="10"/>
      <c r="B33" s="96"/>
      <c r="C33" s="31"/>
      <c r="D33" s="98" t="s">
        <v>157</v>
      </c>
      <c r="E33" s="21" t="s">
        <v>107</v>
      </c>
    </row>
    <row r="34" spans="1:15" ht="18.75" customHeight="1" x14ac:dyDescent="0.2">
      <c r="A34" s="10"/>
      <c r="B34" s="22"/>
      <c r="C34" s="12"/>
      <c r="D34" s="32"/>
      <c r="E34" s="23"/>
    </row>
    <row r="35" spans="1:15" ht="24" customHeight="1" thickBot="1" x14ac:dyDescent="0.25">
      <c r="D35" s="21" t="s">
        <v>109</v>
      </c>
    </row>
    <row r="36" spans="1:15" x14ac:dyDescent="0.2">
      <c r="B36" s="22"/>
      <c r="C36" s="12"/>
      <c r="D36" s="23"/>
      <c r="E36" s="23"/>
    </row>
    <row r="46" spans="1:1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7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5</vt:i4>
      </vt:variant>
    </vt:vector>
  </HeadingPairs>
  <TitlesOfParts>
    <vt:vector size="15" baseType="lpstr">
      <vt:lpstr>Přihlášky </vt:lpstr>
      <vt:lpstr>Prezence </vt:lpstr>
      <vt:lpstr>Nasazení do skupin</vt:lpstr>
      <vt:lpstr>sk A</vt:lpstr>
      <vt:lpstr>A - výsledky</vt:lpstr>
      <vt:lpstr>sk B</vt:lpstr>
      <vt:lpstr>B - výsledky</vt:lpstr>
      <vt:lpstr>Zápasy</vt:lpstr>
      <vt:lpstr>KO</vt:lpstr>
      <vt:lpstr>Zápisy</vt:lpstr>
      <vt:lpstr>'A - výsledky'!Oblast_tisku</vt:lpstr>
      <vt:lpstr>'B - výsledky'!Oblast_tisku</vt:lpstr>
      <vt:lpstr>'sk A'!Oblast_tisku</vt:lpstr>
      <vt:lpstr>'sk B'!Oblast_tisku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Suzie</cp:lastModifiedBy>
  <cp:lastPrinted>2019-10-27T14:49:32Z</cp:lastPrinted>
  <dcterms:created xsi:type="dcterms:W3CDTF">2014-08-25T11:10:33Z</dcterms:created>
  <dcterms:modified xsi:type="dcterms:W3CDTF">2019-10-28T22:30:52Z</dcterms:modified>
</cp:coreProperties>
</file>