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0" windowHeight="8985" tabRatio="908" firstSheet="6" activeTab="20"/>
  </bookViews>
  <sheets>
    <sheet name="Přihlášky SŽ1" sheetId="48" r:id="rId1"/>
    <sheet name="Prezence 5.11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32" sheetId="21" r:id="rId21"/>
    <sheet name="Zápisy" sheetId="25" r:id="rId22"/>
    <sheet name="List1" sheetId="49" r:id="rId23"/>
  </sheets>
  <externalReferences>
    <externalReference r:id="rId24"/>
  </externalReferences>
  <definedNames>
    <definedName name="_xlnm._FilterDatabase" localSheetId="19" hidden="1">Zápasy!$A$2:$H$51</definedName>
    <definedName name="contacted">[1]Pomucky!$C$2:$C$3</definedName>
    <definedName name="_xlnm.Print_Area" localSheetId="4">'A - výsledky'!$A$1:$R$36</definedName>
    <definedName name="_xlnm.Print_Area" localSheetId="6">'B - výsledky'!$A$1:$R$36</definedName>
    <definedName name="_xlnm.Print_Area" localSheetId="8">'C - výsledky'!$A$1:$R$36</definedName>
    <definedName name="_xlnm.Print_Area" localSheetId="10">'D - výsledky'!$A$1:$R$36</definedName>
    <definedName name="_xlnm.Print_Area" localSheetId="12">'E - výsledky'!$A$1:$R$36</definedName>
    <definedName name="_xlnm.Print_Area" localSheetId="14">'F - výsledky'!$A$1:$R$36</definedName>
    <definedName name="_xlnm.Print_Area" localSheetId="16">'G - výsledky'!$A$1:$R$36</definedName>
    <definedName name="_xlnm.Print_Area" localSheetId="18">'H - výsledky'!$A$1:$R$36</definedName>
    <definedName name="_xlnm.Print_Area" localSheetId="1">'Prezence 5.11.'!$A$1:$F$37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Zápasy!$A$1:$H$70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B34" i="4"/>
  <c r="B29"/>
  <c r="F7" i="17"/>
  <c r="H7"/>
  <c r="J23" i="25"/>
  <c r="J4"/>
  <c r="D18" i="48" l="1"/>
  <c r="C18"/>
  <c r="C33" i="4"/>
  <c r="D33"/>
  <c r="E33"/>
  <c r="F33"/>
  <c r="G33"/>
  <c r="H33"/>
  <c r="I33"/>
  <c r="J33"/>
  <c r="K33"/>
  <c r="L33"/>
  <c r="M33"/>
  <c r="N33"/>
  <c r="O33"/>
  <c r="P33"/>
  <c r="Q33"/>
  <c r="R33"/>
  <c r="S33"/>
  <c r="C34"/>
  <c r="D34"/>
  <c r="E34"/>
  <c r="F34"/>
  <c r="G34"/>
  <c r="H34"/>
  <c r="I34"/>
  <c r="J34"/>
  <c r="K34"/>
  <c r="L34"/>
  <c r="M34"/>
  <c r="N34"/>
  <c r="O34"/>
  <c r="P34"/>
  <c r="Q34"/>
  <c r="R34"/>
  <c r="S34"/>
  <c r="C35"/>
  <c r="D35"/>
  <c r="E35"/>
  <c r="F35"/>
  <c r="G35"/>
  <c r="H35"/>
  <c r="I35"/>
  <c r="J35"/>
  <c r="K35"/>
  <c r="L35"/>
  <c r="M35"/>
  <c r="N35"/>
  <c r="O35"/>
  <c r="P35"/>
  <c r="Q35"/>
  <c r="R35"/>
  <c r="S35"/>
  <c r="C36"/>
  <c r="D36"/>
  <c r="E36"/>
  <c r="F36"/>
  <c r="G36"/>
  <c r="H36"/>
  <c r="I36"/>
  <c r="J36"/>
  <c r="K36"/>
  <c r="L36"/>
  <c r="M36"/>
  <c r="N36"/>
  <c r="O36"/>
  <c r="P36"/>
  <c r="Q36"/>
  <c r="R36"/>
  <c r="S36"/>
  <c r="C29"/>
  <c r="D29"/>
  <c r="E29"/>
  <c r="F29"/>
  <c r="G29"/>
  <c r="H29"/>
  <c r="I29"/>
  <c r="J29"/>
  <c r="K29"/>
  <c r="L29"/>
  <c r="M29"/>
  <c r="N29"/>
  <c r="O29"/>
  <c r="P29"/>
  <c r="Q29"/>
  <c r="R29"/>
  <c r="S29"/>
  <c r="C30"/>
  <c r="D30"/>
  <c r="E30"/>
  <c r="F30"/>
  <c r="G30"/>
  <c r="H30"/>
  <c r="I30"/>
  <c r="J30"/>
  <c r="K30"/>
  <c r="L30"/>
  <c r="M30"/>
  <c r="N30"/>
  <c r="O30"/>
  <c r="P30"/>
  <c r="Q30"/>
  <c r="R30"/>
  <c r="S30"/>
  <c r="C31"/>
  <c r="D31"/>
  <c r="E31"/>
  <c r="F31"/>
  <c r="G31"/>
  <c r="H31"/>
  <c r="I31"/>
  <c r="J31"/>
  <c r="K31"/>
  <c r="L31"/>
  <c r="M31"/>
  <c r="N31"/>
  <c r="O31"/>
  <c r="P31"/>
  <c r="Q31"/>
  <c r="R31"/>
  <c r="S31"/>
  <c r="C32"/>
  <c r="D32"/>
  <c r="E32"/>
  <c r="F32"/>
  <c r="G32"/>
  <c r="H32"/>
  <c r="I32"/>
  <c r="J32"/>
  <c r="K32"/>
  <c r="L32"/>
  <c r="M32"/>
  <c r="N32"/>
  <c r="O32"/>
  <c r="P32"/>
  <c r="Q32"/>
  <c r="R32"/>
  <c r="S32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5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B36"/>
  <c r="B35"/>
  <c r="B33"/>
  <c r="B32"/>
  <c r="B31"/>
  <c r="B30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7" i="15" s="1"/>
  <c r="B25" s="1"/>
  <c r="G61" i="20" l="1"/>
  <c r="E61"/>
  <c r="G60"/>
  <c r="E60"/>
  <c r="G59"/>
  <c r="E59"/>
  <c r="G58"/>
  <c r="E58"/>
  <c r="G57"/>
  <c r="E57"/>
  <c r="G56"/>
  <c r="E56"/>
  <c r="G55"/>
  <c r="E55"/>
  <c r="G54"/>
  <c r="E54"/>
  <c r="B19" i="30" l="1"/>
  <c r="B15"/>
  <c r="B11"/>
  <c r="B7"/>
  <c r="AS129"/>
  <c r="AA129"/>
  <c r="AO127"/>
  <c r="AS110"/>
  <c r="AA110"/>
  <c r="AO108"/>
  <c r="C4"/>
  <c r="AA127" s="1"/>
  <c r="A2"/>
  <c r="B19" i="33"/>
  <c r="B15"/>
  <c r="B11"/>
  <c r="B7"/>
  <c r="AS129"/>
  <c r="AA129"/>
  <c r="AO127"/>
  <c r="AS110"/>
  <c r="AA110"/>
  <c r="AO108"/>
  <c r="C4"/>
  <c r="AA127" s="1"/>
  <c r="A2"/>
  <c r="AA108" i="30" l="1"/>
  <c r="AA108" i="33"/>
  <c r="B47" i="20"/>
  <c r="B46"/>
  <c r="B45"/>
  <c r="B44"/>
  <c r="B39"/>
  <c r="B38"/>
  <c r="B37"/>
  <c r="B36"/>
  <c r="B31"/>
  <c r="B30"/>
  <c r="B29"/>
  <c r="B28"/>
  <c r="I19" i="36"/>
  <c r="N17"/>
  <c r="I21" s="1"/>
  <c r="L17"/>
  <c r="K21" s="1"/>
  <c r="N15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C11"/>
  <c r="N9"/>
  <c r="C21" s="1"/>
  <c r="L9"/>
  <c r="E21" s="1"/>
  <c r="K9"/>
  <c r="C17" s="1"/>
  <c r="I9"/>
  <c r="E17" s="1"/>
  <c r="H9"/>
  <c r="C13" s="1"/>
  <c r="F9"/>
  <c r="N7"/>
  <c r="C19" s="1"/>
  <c r="L7"/>
  <c r="E19" s="1"/>
  <c r="K7"/>
  <c r="C15" s="1"/>
  <c r="I7"/>
  <c r="E15" s="1"/>
  <c r="H7"/>
  <c r="Q7" s="1"/>
  <c r="F7"/>
  <c r="O7" s="1"/>
  <c r="I21" i="34"/>
  <c r="C19"/>
  <c r="N17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N7"/>
  <c r="L7"/>
  <c r="E19" s="1"/>
  <c r="K7"/>
  <c r="C15" s="1"/>
  <c r="I7"/>
  <c r="E15" s="1"/>
  <c r="H7"/>
  <c r="C11" s="1"/>
  <c r="F7"/>
  <c r="N17" i="31"/>
  <c r="I21" s="1"/>
  <c r="L17"/>
  <c r="K21" s="1"/>
  <c r="N15"/>
  <c r="I19" s="1"/>
  <c r="L15"/>
  <c r="K19" s="1"/>
  <c r="C15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C11"/>
  <c r="N9"/>
  <c r="C21" s="1"/>
  <c r="L9"/>
  <c r="E21" s="1"/>
  <c r="Q21" s="1"/>
  <c r="K9"/>
  <c r="C17" s="1"/>
  <c r="O17" s="1"/>
  <c r="I9"/>
  <c r="E17" s="1"/>
  <c r="H9"/>
  <c r="C13" s="1"/>
  <c r="F9"/>
  <c r="O9" s="1"/>
  <c r="N7"/>
  <c r="C19" s="1"/>
  <c r="L7"/>
  <c r="E19" s="1"/>
  <c r="K7"/>
  <c r="I7"/>
  <c r="E15" s="1"/>
  <c r="H7"/>
  <c r="F7"/>
  <c r="N17" i="29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C11"/>
  <c r="O11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Q19" s="1"/>
  <c r="K7"/>
  <c r="C15" s="1"/>
  <c r="I7"/>
  <c r="E15" s="1"/>
  <c r="H7"/>
  <c r="F7"/>
  <c r="C21" i="18"/>
  <c r="N17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L9"/>
  <c r="E21" s="1"/>
  <c r="K9"/>
  <c r="C17" s="1"/>
  <c r="I9"/>
  <c r="E17" s="1"/>
  <c r="H9"/>
  <c r="C13" s="1"/>
  <c r="F9"/>
  <c r="N7"/>
  <c r="C19" s="1"/>
  <c r="L7"/>
  <c r="E19" s="1"/>
  <c r="K7"/>
  <c r="C15" s="1"/>
  <c r="I7"/>
  <c r="E15" s="1"/>
  <c r="H7"/>
  <c r="C11" s="1"/>
  <c r="F7"/>
  <c r="C19" i="17"/>
  <c r="N17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C11"/>
  <c r="N9"/>
  <c r="C21" s="1"/>
  <c r="L9"/>
  <c r="E21" s="1"/>
  <c r="K9"/>
  <c r="C17" s="1"/>
  <c r="I9"/>
  <c r="E17" s="1"/>
  <c r="H9"/>
  <c r="C13" s="1"/>
  <c r="F9"/>
  <c r="N7"/>
  <c r="L7"/>
  <c r="E19" s="1"/>
  <c r="K7"/>
  <c r="C15" s="1"/>
  <c r="I7"/>
  <c r="E15" s="1"/>
  <c r="O7"/>
  <c r="B19" i="36"/>
  <c r="E31" s="1"/>
  <c r="G35" i="20" s="1"/>
  <c r="B19" i="35"/>
  <c r="B19" i="34"/>
  <c r="E25" s="1"/>
  <c r="B19" i="31"/>
  <c r="B33" s="1"/>
  <c r="E41" i="20" s="1"/>
  <c r="B19" i="29"/>
  <c r="E25" s="1"/>
  <c r="B19" i="28"/>
  <c r="B19" i="18"/>
  <c r="E25" s="1"/>
  <c r="B19" i="9"/>
  <c r="B19" i="17"/>
  <c r="B33" s="1"/>
  <c r="E38" i="20" s="1"/>
  <c r="B19" i="8"/>
  <c r="Q19" i="31" l="1"/>
  <c r="Q19" i="34"/>
  <c r="O21"/>
  <c r="Q21"/>
  <c r="O19"/>
  <c r="O11"/>
  <c r="O21" i="29"/>
  <c r="Q13"/>
  <c r="O21" i="31"/>
  <c r="O19"/>
  <c r="O21" i="17"/>
  <c r="Q9" i="34"/>
  <c r="O9"/>
  <c r="O7"/>
  <c r="Q7"/>
  <c r="Q19" i="18"/>
  <c r="O17" i="29"/>
  <c r="O13"/>
  <c r="O9" i="36"/>
  <c r="Q9" i="29"/>
  <c r="O7"/>
  <c r="Q7"/>
  <c r="Q9" i="31"/>
  <c r="O7"/>
  <c r="Q7"/>
  <c r="O9" i="17"/>
  <c r="Q7"/>
  <c r="Q9" i="18"/>
  <c r="O9"/>
  <c r="O7"/>
  <c r="Q7"/>
  <c r="O13" i="34"/>
  <c r="O17"/>
  <c r="O15"/>
  <c r="Q17" i="36"/>
  <c r="O13" i="31"/>
  <c r="Q15"/>
  <c r="O13" i="17"/>
  <c r="Q17"/>
  <c r="O17"/>
  <c r="O15"/>
  <c r="O11"/>
  <c r="Q15"/>
  <c r="O13" i="18"/>
  <c r="Q17"/>
  <c r="Q15"/>
  <c r="O11"/>
  <c r="E25" i="31"/>
  <c r="B33" i="36"/>
  <c r="E43" i="20" s="1"/>
  <c r="E25" i="36"/>
  <c r="E31" i="31"/>
  <c r="G33" i="20" s="1"/>
  <c r="E25" i="17"/>
  <c r="E31"/>
  <c r="G30" i="20" s="1"/>
  <c r="E31" i="34"/>
  <c r="G34" i="20" s="1"/>
  <c r="E31" i="18"/>
  <c r="G31" i="20" s="1"/>
  <c r="E31" i="29"/>
  <c r="G32" i="20" s="1"/>
  <c r="B33" i="18"/>
  <c r="E39" i="20" s="1"/>
  <c r="B33" i="29"/>
  <c r="E40" i="20" s="1"/>
  <c r="B33" i="34"/>
  <c r="E42" i="20" s="1"/>
  <c r="O11" i="31"/>
  <c r="O17" i="36"/>
  <c r="Q15"/>
  <c r="Q9"/>
  <c r="Q19"/>
  <c r="O11"/>
  <c r="O13"/>
  <c r="O19"/>
  <c r="Q21"/>
  <c r="O15"/>
  <c r="O21"/>
  <c r="E11"/>
  <c r="Q11" s="1"/>
  <c r="E13"/>
  <c r="Q13" s="1"/>
  <c r="Q15" i="34"/>
  <c r="Q17"/>
  <c r="E11"/>
  <c r="Q11" s="1"/>
  <c r="E13"/>
  <c r="Q13" s="1"/>
  <c r="O15" i="31"/>
  <c r="Q17"/>
  <c r="E11"/>
  <c r="Q11" s="1"/>
  <c r="E13"/>
  <c r="Q13" s="1"/>
  <c r="Q21" i="29"/>
  <c r="O15"/>
  <c r="O19"/>
  <c r="Q15"/>
  <c r="Q17"/>
  <c r="E11"/>
  <c r="Q11" s="1"/>
  <c r="O9"/>
  <c r="O19" i="18"/>
  <c r="O17"/>
  <c r="Q21"/>
  <c r="O15"/>
  <c r="O21"/>
  <c r="E11"/>
  <c r="Q11" s="1"/>
  <c r="E13"/>
  <c r="Q13" s="1"/>
  <c r="Q21" i="17"/>
  <c r="O19"/>
  <c r="Q19"/>
  <c r="E11"/>
  <c r="Q11" s="1"/>
  <c r="E13"/>
  <c r="Q13" s="1"/>
  <c r="Q9"/>
  <c r="B15" i="20" l="1"/>
  <c r="B21"/>
  <c r="B20"/>
  <c r="B13"/>
  <c r="B12"/>
  <c r="G69" l="1"/>
  <c r="E69"/>
  <c r="G68"/>
  <c r="E68"/>
  <c r="G67"/>
  <c r="E67"/>
  <c r="G66"/>
  <c r="E66"/>
  <c r="G65"/>
  <c r="E65"/>
  <c r="G64"/>
  <c r="E64"/>
  <c r="G63"/>
  <c r="G62"/>
  <c r="E63"/>
  <c r="E62"/>
  <c r="C4" i="36" l="1"/>
  <c r="A2"/>
  <c r="C4" i="35"/>
  <c r="A2"/>
  <c r="B15" i="36"/>
  <c r="B15" i="35"/>
  <c r="C4" i="34"/>
  <c r="A2"/>
  <c r="B15"/>
  <c r="C4" i="31"/>
  <c r="A2"/>
  <c r="B15"/>
  <c r="C4" i="29"/>
  <c r="A2"/>
  <c r="B15"/>
  <c r="B15" i="28"/>
  <c r="C4"/>
  <c r="A2"/>
  <c r="C4" i="18"/>
  <c r="A2"/>
  <c r="B15"/>
  <c r="B15" i="9"/>
  <c r="C4"/>
  <c r="A2"/>
  <c r="C4" i="17"/>
  <c r="A2"/>
  <c r="B15"/>
  <c r="B15" i="8"/>
  <c r="C4"/>
  <c r="A2"/>
  <c r="C4" i="16"/>
  <c r="A2"/>
  <c r="B15"/>
  <c r="B15" i="7"/>
  <c r="C4"/>
  <c r="A2"/>
  <c r="C4" i="15"/>
  <c r="A2"/>
  <c r="B19"/>
  <c r="B15"/>
  <c r="B19" i="5"/>
  <c r="B15"/>
  <c r="C4"/>
  <c r="A2"/>
  <c r="B11"/>
  <c r="B7"/>
  <c r="B11" i="36"/>
  <c r="B7"/>
  <c r="B11" i="34"/>
  <c r="B7"/>
  <c r="B7" i="31"/>
  <c r="B11" i="28"/>
  <c r="B7" i="29"/>
  <c r="B11" i="9"/>
  <c r="B7" i="18"/>
  <c r="B11" i="17"/>
  <c r="B7"/>
  <c r="B19" i="16"/>
  <c r="B11"/>
  <c r="B7"/>
  <c r="B29" i="36" l="1"/>
  <c r="E27" i="20" s="1"/>
  <c r="E33" i="36"/>
  <c r="G43" i="20" s="1"/>
  <c r="E27" i="36"/>
  <c r="B31"/>
  <c r="E35" i="20" s="1"/>
  <c r="B27" i="36"/>
  <c r="E35"/>
  <c r="G51" i="20" s="1"/>
  <c r="E29" i="17"/>
  <c r="G22" i="20" s="1"/>
  <c r="B25" i="17"/>
  <c r="B35"/>
  <c r="E46" i="20" s="1"/>
  <c r="E29" i="29"/>
  <c r="B25"/>
  <c r="B35"/>
  <c r="E48" i="20" s="1"/>
  <c r="B31" i="34"/>
  <c r="E34" i="20" s="1"/>
  <c r="E35" i="34"/>
  <c r="G50" i="20" s="1"/>
  <c r="B27" i="34"/>
  <c r="E33" i="18"/>
  <c r="G39" i="20" s="1"/>
  <c r="B29" i="18"/>
  <c r="E23" i="20" s="1"/>
  <c r="E27" i="18"/>
  <c r="E33" i="34"/>
  <c r="G42" i="20" s="1"/>
  <c r="B29" i="34"/>
  <c r="E26" i="20" s="1"/>
  <c r="E27" i="34"/>
  <c r="G18" i="20" s="1"/>
  <c r="E29" i="34"/>
  <c r="B25"/>
  <c r="B35"/>
  <c r="E50" i="20" s="1"/>
  <c r="B27" i="17"/>
  <c r="E35"/>
  <c r="G46" i="20" s="1"/>
  <c r="B31" i="17"/>
  <c r="E30" i="20" s="1"/>
  <c r="E29" i="36"/>
  <c r="G27" i="20" s="1"/>
  <c r="B25" i="36"/>
  <c r="B35"/>
  <c r="E51" i="20" s="1"/>
  <c r="E33" i="31"/>
  <c r="G41" i="20" s="1"/>
  <c r="B29" i="31"/>
  <c r="E25" i="20" s="1"/>
  <c r="E27" i="31"/>
  <c r="E29" i="18"/>
  <c r="B25"/>
  <c r="B35"/>
  <c r="E47" i="20" s="1"/>
  <c r="E29" i="31"/>
  <c r="B35"/>
  <c r="E49" i="20" s="1"/>
  <c r="B25" i="31"/>
  <c r="E33" i="17"/>
  <c r="G38" i="20" s="1"/>
  <c r="B29" i="17"/>
  <c r="E22" i="20" s="1"/>
  <c r="E27" i="17"/>
  <c r="E33" i="29"/>
  <c r="G40" i="20" s="1"/>
  <c r="B29" i="29"/>
  <c r="E24" i="20" s="1"/>
  <c r="E27" i="29"/>
  <c r="G15" i="20"/>
  <c r="G17"/>
  <c r="G8"/>
  <c r="G16"/>
  <c r="G19"/>
  <c r="E8"/>
  <c r="B11" i="35"/>
  <c r="B11" i="7"/>
  <c r="B11" i="8"/>
  <c r="B11" i="18"/>
  <c r="B11" i="29"/>
  <c r="B11" i="31"/>
  <c r="B19" i="7"/>
  <c r="B11" i="15"/>
  <c r="B7" i="35"/>
  <c r="B7" i="7"/>
  <c r="B7" i="8"/>
  <c r="B7" i="9"/>
  <c r="B7" i="28"/>
  <c r="B27" i="31" l="1"/>
  <c r="E35"/>
  <c r="G49" i="20" s="1"/>
  <c r="B31" i="31"/>
  <c r="E33" i="20" s="1"/>
  <c r="B27" i="29"/>
  <c r="E16" i="20" s="1"/>
  <c r="E35" i="29"/>
  <c r="G48" i="20" s="1"/>
  <c r="B31" i="29"/>
  <c r="E32" i="20" s="1"/>
  <c r="B27" i="18"/>
  <c r="E15" i="20" s="1"/>
  <c r="E35" i="18"/>
  <c r="G47" i="20" s="1"/>
  <c r="B31" i="18"/>
  <c r="E31" i="20" s="1"/>
  <c r="G24"/>
  <c r="AS129" i="35"/>
  <c r="AO127"/>
  <c r="AA127"/>
  <c r="AS110"/>
  <c r="AA110"/>
  <c r="AO108"/>
  <c r="AA108"/>
  <c r="G11" i="20" l="1"/>
  <c r="G10"/>
  <c r="G9"/>
  <c r="G26"/>
  <c r="E17"/>
  <c r="E11"/>
  <c r="E10"/>
  <c r="AA129" i="35"/>
  <c r="E18" i="20"/>
  <c r="E19"/>
  <c r="E9"/>
  <c r="G25"/>
  <c r="B23" l="1"/>
  <c r="B22"/>
  <c r="B14"/>
  <c r="G7"/>
  <c r="N17" i="16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K7"/>
  <c r="C15" s="1"/>
  <c r="I7"/>
  <c r="E15" s="1"/>
  <c r="H7"/>
  <c r="C11" s="1"/>
  <c r="F7"/>
  <c r="E11" s="1"/>
  <c r="N17" i="15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F9"/>
  <c r="E13" s="1"/>
  <c r="N7"/>
  <c r="C19" s="1"/>
  <c r="L7"/>
  <c r="E19" s="1"/>
  <c r="K7"/>
  <c r="C15" s="1"/>
  <c r="I7"/>
  <c r="E15" s="1"/>
  <c r="H7"/>
  <c r="C11" s="1"/>
  <c r="F7"/>
  <c r="E11" s="1"/>
  <c r="E25"/>
  <c r="G4" i="20" s="1"/>
  <c r="O17" i="16" l="1"/>
  <c r="Q21"/>
  <c r="O21" i="15"/>
  <c r="Q13"/>
  <c r="O19"/>
  <c r="Q9"/>
  <c r="Q13" i="16"/>
  <c r="O13"/>
  <c r="O15"/>
  <c r="Q11"/>
  <c r="O11"/>
  <c r="Q11" i="15"/>
  <c r="O9" i="16"/>
  <c r="O7"/>
  <c r="O11" i="15"/>
  <c r="Q17"/>
  <c r="Q15"/>
  <c r="Q21"/>
  <c r="B35" i="16"/>
  <c r="E45" i="20" s="1"/>
  <c r="G23"/>
  <c r="E33" i="15"/>
  <c r="G36" i="20" s="1"/>
  <c r="G6"/>
  <c r="O19" i="16"/>
  <c r="Q17"/>
  <c r="O21"/>
  <c r="Q19"/>
  <c r="Q15"/>
  <c r="Q9"/>
  <c r="Q7"/>
  <c r="E25"/>
  <c r="G5" i="20" s="1"/>
  <c r="O15" i="15"/>
  <c r="O17"/>
  <c r="Q19"/>
  <c r="E35"/>
  <c r="G44" i="20" s="1"/>
  <c r="B31" i="15"/>
  <c r="E28" i="20" s="1"/>
  <c r="B27" i="15"/>
  <c r="E12" i="20" s="1"/>
  <c r="B33" i="15"/>
  <c r="E36" i="20" s="1"/>
  <c r="E31" i="15"/>
  <c r="G28" i="20" s="1"/>
  <c r="C13" i="15"/>
  <c r="O13" s="1"/>
  <c r="O7"/>
  <c r="O9"/>
  <c r="Q7"/>
  <c r="E29" i="16" l="1"/>
  <c r="G21" i="20" s="1"/>
  <c r="E7"/>
  <c r="E6"/>
  <c r="B25" i="16"/>
  <c r="E5" i="20" s="1"/>
  <c r="B29" i="15"/>
  <c r="E20" i="20" s="1"/>
  <c r="E27" i="15"/>
  <c r="G12" i="20" s="1"/>
  <c r="G14"/>
  <c r="E14"/>
  <c r="E31" i="16"/>
  <c r="G29" i="20" s="1"/>
  <c r="B33" i="16"/>
  <c r="E37" i="20" s="1"/>
  <c r="E27" i="16"/>
  <c r="G13" i="20" s="1"/>
  <c r="B29" i="16"/>
  <c r="E21" i="20" s="1"/>
  <c r="E33" i="16"/>
  <c r="G37" i="20" s="1"/>
  <c r="E35" i="16"/>
  <c r="G45" i="20" s="1"/>
  <c r="B31" i="16"/>
  <c r="E29" i="20" s="1"/>
  <c r="B27" i="16"/>
  <c r="E13" i="20" s="1"/>
  <c r="E29" i="15"/>
  <c r="G20" i="20" s="1"/>
  <c r="E4"/>
  <c r="B35" i="15"/>
  <c r="E44" i="20" s="1"/>
  <c r="AS110" i="8"/>
  <c r="AO127"/>
  <c r="AO127" i="7"/>
  <c r="AS110"/>
  <c r="AA108" i="8" l="1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<sst xmlns="http://schemas.openxmlformats.org/spreadsheetml/2006/main" count="1335" uniqueCount="302">
  <si>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</si>
  <si>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</si>
  <si>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</si>
  <si>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</si>
  <si>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</si>
  <si>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</si>
  <si>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</si>
  <si>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</si>
  <si>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</si>
  <si>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</si>
  <si>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</si>
  <si>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</si>
  <si>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</si>
  <si>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</si>
  <si>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</si>
  <si>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</si>
  <si>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</si>
  <si>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</si>
  <si>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</si>
  <si>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</si>
  <si>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</si>
  <si>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</si>
  <si>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</si>
  <si>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</si>
  <si>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</si>
  <si>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</si>
  <si>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</si>
  <si>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</si>
  <si>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</si>
  <si>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</si>
  <si>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</si>
  <si>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</si>
  <si>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</si>
  <si>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</si>
  <si>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</si>
  <si>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</si>
  <si>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</si>
  <si>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</si>
  <si>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</si>
  <si>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</si>
  <si>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</si>
  <si>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</si>
  <si>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</si>
  <si>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</si>
  <si>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</si>
  <si>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</si>
  <si>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</si>
  <si>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</si>
  <si>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</si>
  <si>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</si>
  <si>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</si>
  <si>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</si>
  <si>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</si>
  <si>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E1</t>
  </si>
  <si>
    <t>H1</t>
  </si>
  <si>
    <t>G1</t>
  </si>
  <si>
    <t>F1</t>
  </si>
  <si>
    <t>Play-off</t>
  </si>
  <si>
    <t>NK CLIMAX Vsetín</t>
  </si>
  <si>
    <t>Martin Flekač</t>
  </si>
  <si>
    <t>přijato</t>
  </si>
  <si>
    <t>VI.</t>
  </si>
  <si>
    <t>MČR</t>
  </si>
  <si>
    <t>T</t>
  </si>
  <si>
    <t>T.J. SOKOL Holice</t>
  </si>
  <si>
    <t>Marek Líbal</t>
  </si>
  <si>
    <t>TJ SLAVOJ Český Brod</t>
  </si>
  <si>
    <t>Lumír Gebel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</si>
  <si>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</si>
  <si>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</si>
  <si>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</si>
  <si>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</si>
  <si>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</si>
  <si>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</si>
  <si>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</si>
  <si>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</si>
  <si>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</si>
  <si>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</si>
  <si>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</si>
  <si>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</si>
  <si>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</si>
  <si>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</si>
  <si>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</si>
  <si>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</si>
  <si>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</si>
  <si>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</si>
  <si>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</si>
  <si>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</si>
  <si>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</si>
  <si>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</si>
  <si>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</si>
  <si>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</si>
  <si>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</si>
  <si>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</si>
  <si>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</si>
  <si>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</si>
  <si>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Tělovýchovná jednota Radomyšl, z.s.</t>
  </si>
  <si>
    <t>Libor Šíp</t>
  </si>
  <si>
    <t>TJ Sokol Horažďovice</t>
  </si>
  <si>
    <t>Ladislav Barák</t>
  </si>
  <si>
    <t>TJ Baník Stříbro</t>
  </si>
  <si>
    <t>Petr Tolar</t>
  </si>
  <si>
    <t>Miloslav Ziegler</t>
  </si>
  <si>
    <t>UNITOP SKP Žďár nad Sázavou - oddíl nohejbalu</t>
  </si>
  <si>
    <t>3M</t>
  </si>
  <si>
    <t>skupina A až H</t>
  </si>
  <si>
    <t>hřiště č.</t>
  </si>
  <si>
    <t>OF1</t>
  </si>
  <si>
    <t>OF2</t>
  </si>
  <si>
    <t>OF3</t>
  </si>
  <si>
    <t>OF4</t>
  </si>
  <si>
    <t>OF5</t>
  </si>
  <si>
    <t>OF6</t>
  </si>
  <si>
    <t>OF7</t>
  </si>
  <si>
    <t>OF8</t>
  </si>
  <si>
    <t>Osmifinále</t>
  </si>
  <si>
    <t>SŽ1</t>
  </si>
  <si>
    <t xml:space="preserve">16. GALA MČR jednotlivců starších žáků </t>
  </si>
  <si>
    <t>Karlovy Vary 5.11.2017</t>
  </si>
  <si>
    <t>Prezence MČR jednotlivců starší žáci Karlovy Vary 5.11.2017</t>
  </si>
  <si>
    <t>Karlovy Vary</t>
  </si>
  <si>
    <t>MČR starší žáci jednotlivci Karlovy Vary 5.11.2017</t>
  </si>
  <si>
    <t>Vladimír Sommer</t>
  </si>
  <si>
    <t>AC Zruč-Senec 2004</t>
  </si>
  <si>
    <t>Jan Kovanda</t>
  </si>
  <si>
    <t>Martin Janik</t>
  </si>
  <si>
    <t>TJ Dynamo ČEZ České Budějovice</t>
  </si>
  <si>
    <t>Bronislav Pilbauer</t>
  </si>
  <si>
    <t>SK Šacung Benešov 1947</t>
  </si>
  <si>
    <t>TJ Spartak Čelákovice - oddíl nohejbalu</t>
  </si>
  <si>
    <t>SK Liapor - Witte Karlovy Vary z.s.</t>
  </si>
  <si>
    <t>Jan Vanke</t>
  </si>
  <si>
    <t>TJ Peklo nad Zdobnicí</t>
  </si>
  <si>
    <t>Hostinský Michal</t>
  </si>
  <si>
    <t>TJ Sokol I Prostějov</t>
  </si>
  <si>
    <t>Richard Beneš</t>
  </si>
  <si>
    <t>Slovan Chabařovice</t>
  </si>
  <si>
    <t>Vlastimil Pabián</t>
  </si>
  <si>
    <t xml:space="preserve">Přihlášky do 20.10.2017 dle Termínového kalendáře </t>
  </si>
  <si>
    <t>Kritéria pro přijetí:</t>
  </si>
  <si>
    <t>Náhradníci</t>
  </si>
  <si>
    <t>1. Jeden startující z každého oddílu</t>
  </si>
  <si>
    <t>1. Peklo C</t>
  </si>
  <si>
    <t>2. druhý startující z oddílu hrajících BDL</t>
  </si>
  <si>
    <t>2. Spartak Čelákovice C</t>
  </si>
  <si>
    <t>3. druhý startující z oddílů nehrajících BDL</t>
  </si>
  <si>
    <t>3. AC Zruč Senec C</t>
  </si>
  <si>
    <t>4. třetí startující z oddílů hrajících BDL</t>
  </si>
  <si>
    <t>5. přihlédnutí k průběžným výsledkům poháru st. žáků</t>
  </si>
  <si>
    <t>S ohledem na vysoký počet přihlášených sestav se, po dohodě s pořadatelem, navýšil maximální počet startujících sestav</t>
  </si>
  <si>
    <t>na 32 oproti Propozicím (20). K dispozici bude, vedle dvou hřišť v hlavní hale, třetí hřiště v nedaleké tělocvičně (cca 200m).</t>
  </si>
  <si>
    <t>V Praze dne 24.10.2017</t>
  </si>
  <si>
    <t>UNITOP SKP Žďár nad Sázavou "A"</t>
  </si>
  <si>
    <t>UNITOP SKP Žďár nad Sázavou "B"</t>
  </si>
  <si>
    <t>UNITOP SKP Žďár nad Sázavou "C"</t>
  </si>
  <si>
    <t>AC Zruč-Senec 2004 "A"</t>
  </si>
  <si>
    <t>AC Zruč-Senec 2004 "B"</t>
  </si>
  <si>
    <t>Tolar</t>
  </si>
  <si>
    <t>Tělovýchovná jednota Radomyšl, z.s. "A"</t>
  </si>
  <si>
    <t>Tělovýchovná jednota Radomyšl, z.s. "B"</t>
  </si>
  <si>
    <t>Tělovýchovná jednota Radomyšl, z.s. "C"</t>
  </si>
  <si>
    <t>Šíp</t>
  </si>
  <si>
    <t>T.J. SOKOL Holice "A"</t>
  </si>
  <si>
    <t>T.J. SOKOL Holice "B"</t>
  </si>
  <si>
    <t>Líbal</t>
  </si>
  <si>
    <t>NK CLIMAX Vsetín "A"</t>
  </si>
  <si>
    <t>Gebel</t>
  </si>
  <si>
    <t>NK CLIMAX Vsetín "B"</t>
  </si>
  <si>
    <t>NK CLIMAX Vsetín "C"</t>
  </si>
  <si>
    <t>TJ SLAVOJ Český Brod "A"</t>
  </si>
  <si>
    <t>Janík</t>
  </si>
  <si>
    <t>TJ SLAVOJ Český Brod "B"</t>
  </si>
  <si>
    <t>TJ SLAVOJ Český Brod "C"</t>
  </si>
  <si>
    <t>Pilbauer</t>
  </si>
  <si>
    <t>TJ Dynamo ČEZ České Budějovice "A"</t>
  </si>
  <si>
    <t>TJ Dynamo ČEZ České Budějovice "B"</t>
  </si>
  <si>
    <t>TJ Dynamo ČEZ České Budějovice "C"</t>
  </si>
  <si>
    <t>Ziegler</t>
  </si>
  <si>
    <t>SK Šacung Benešov 1947 "A"</t>
  </si>
  <si>
    <t>SK Šacung Benešov 1947 "B"</t>
  </si>
  <si>
    <t>Flekač</t>
  </si>
  <si>
    <t>TJ Spartak Čelákovice "A"</t>
  </si>
  <si>
    <t>TJ Spartak Čelákovice "B"</t>
  </si>
  <si>
    <t>SK Liapor - Witte Karlovy Vary z.s. "A"</t>
  </si>
  <si>
    <t>SK Liapor - Witte Karlovy Vary z.s. "B"</t>
  </si>
  <si>
    <t>Vanke</t>
  </si>
  <si>
    <t>TJ Sokol Horažďovice "A"</t>
  </si>
  <si>
    <t>Barák</t>
  </si>
  <si>
    <t>TJ Sokol Horažďovice "B"</t>
  </si>
  <si>
    <t>Hostinský</t>
  </si>
  <si>
    <t>TJ Peklo nad Zdobnicí "A"</t>
  </si>
  <si>
    <t>TJ Peklo nad Zdobnicí "B"</t>
  </si>
  <si>
    <t>Rozlosování skupin</t>
  </si>
  <si>
    <t>T.J. SOKOL Holice A</t>
  </si>
  <si>
    <t>TJ Sokol Horažďovice A</t>
  </si>
  <si>
    <t>UNITOP Žďár n. S. A</t>
  </si>
  <si>
    <t>TJ Spartak Čelákovice A</t>
  </si>
  <si>
    <t>SK Šacung Benešov A</t>
  </si>
  <si>
    <t>NK CLIMAX Vsetín A</t>
  </si>
  <si>
    <t>TJ Peklo nad Zdobnicí A</t>
  </si>
  <si>
    <t>AC Zruč-Senec A</t>
  </si>
  <si>
    <t>T.J. SOKOL Holice B</t>
  </si>
  <si>
    <t>TJ Radomyšl, z.s. A</t>
  </si>
  <si>
    <t>TJ Peklo nad Zdobnicí B</t>
  </si>
  <si>
    <t>SK Liapor KV A</t>
  </si>
  <si>
    <t>TJ Spartak Čelákovice B</t>
  </si>
  <si>
    <t>TJ Dynamo ČEZ ČB A</t>
  </si>
  <si>
    <t>TJ SLAVOJ Č. Brod A</t>
  </si>
  <si>
    <t>NK CLIMAX Vsetín B</t>
  </si>
  <si>
    <t>SK Liapor KV B</t>
  </si>
  <si>
    <t>TJ SLAVOJ Č. Brod B</t>
  </si>
  <si>
    <t>TJ Dynamo ČEZ ČB B</t>
  </si>
  <si>
    <t>UNITOP Žďár n. S. B</t>
  </si>
  <si>
    <t>TJ Radomyšl, z.s. B</t>
  </si>
  <si>
    <t>TJ Sokol Horažďovice B</t>
  </si>
  <si>
    <t>AC Zruč-Senec B</t>
  </si>
  <si>
    <t>TJ SLAVOJ Č. Brod C</t>
  </si>
  <si>
    <t>NK CLIMAX Vsetín C</t>
  </si>
  <si>
    <t>UNITOP Žďár n. S. C</t>
  </si>
  <si>
    <t>SK Šacung Benešov B</t>
  </si>
  <si>
    <t>TJ Radomyšl, z.s. C</t>
  </si>
  <si>
    <t>TJ Dynamo ČEZ ČB C</t>
  </si>
  <si>
    <t>Vedlejší hala skupiny A + B</t>
  </si>
  <si>
    <t>Hlavní hala skupiny C,D,E,F,G,H</t>
  </si>
  <si>
    <t xml:space="preserve"> UTKÁNÍ Č.:</t>
  </si>
  <si>
    <t xml:space="preserve"> ZAČÁTEK:</t>
  </si>
  <si>
    <t xml:space="preserve"> KONEC:</t>
  </si>
  <si>
    <t xml:space="preserve"> SKUPINA:</t>
  </si>
  <si>
    <t xml:space="preserve"> KAPITÁN D:</t>
  </si>
  <si>
    <t xml:space="preserve"> KAPITÁN H:</t>
  </si>
  <si>
    <t xml:space="preserve"> TRENÉR D:</t>
  </si>
  <si>
    <t xml:space="preserve"> TRENÉR H:</t>
  </si>
  <si>
    <t xml:space="preserve"> HŘIŠTĚ Č.:</t>
  </si>
  <si>
    <t xml:space="preserve"> KATEGORIE:</t>
  </si>
  <si>
    <t xml:space="preserve"> ROZHODČÍ:</t>
  </si>
  <si>
    <t>Brenner Tomáš</t>
  </si>
  <si>
    <t>Fňukal Radek</t>
  </si>
  <si>
    <t>Šimek Štěpán</t>
  </si>
  <si>
    <t>Tolar Lukáš</t>
  </si>
  <si>
    <t>Stařičný Jan</t>
  </si>
  <si>
    <t>Stařičnuý</t>
  </si>
  <si>
    <t>Sládek</t>
  </si>
  <si>
    <t>Vachulka Adam</t>
  </si>
  <si>
    <t>Věženský Tomáš</t>
  </si>
  <si>
    <t>Ježek Tomáš</t>
  </si>
  <si>
    <t>Votava Lukáš</t>
  </si>
  <si>
    <t>Čapek Krel</t>
  </si>
  <si>
    <t>Krunert Lukáš</t>
  </si>
  <si>
    <t>Šperlík Jan</t>
  </si>
  <si>
    <t xml:space="preserve">Chvátal David </t>
  </si>
  <si>
    <t>Klečka Jan</t>
  </si>
  <si>
    <t>Novotný Jan</t>
  </si>
  <si>
    <t>Zavacký Erik</t>
  </si>
  <si>
    <t>Synáček Jaroslav</t>
  </si>
  <si>
    <t>Růžička Filip</t>
  </si>
  <si>
    <t>Šimeček Petr</t>
  </si>
  <si>
    <t>Čižinský Josef</t>
  </si>
  <si>
    <t>Henzl Šimon</t>
  </si>
  <si>
    <t>Rypka</t>
  </si>
  <si>
    <t>Krška Jakub</t>
  </si>
  <si>
    <t>Tišnovský Vojtěch</t>
  </si>
  <si>
    <t>Rott Tomáš</t>
  </si>
  <si>
    <t>Suchý Michal</t>
  </si>
  <si>
    <t>Škudrna</t>
  </si>
  <si>
    <t>Veselý Dominik</t>
  </si>
  <si>
    <t>Vojtíšek Marek</t>
  </si>
  <si>
    <t>Dvořák David</t>
  </si>
  <si>
    <t>Daněk Lukáš</t>
  </si>
  <si>
    <t>Hlaváč Jiří</t>
  </si>
  <si>
    <t>Matura Daniel</t>
  </si>
  <si>
    <t>Löffelmann Tomáš</t>
  </si>
  <si>
    <t>Arena</t>
  </si>
  <si>
    <t>ZŠ</t>
  </si>
  <si>
    <t>H2</t>
  </si>
  <si>
    <t>G2</t>
  </si>
  <si>
    <t>F2</t>
  </si>
  <si>
    <t>E2</t>
  </si>
  <si>
    <t>D2</t>
  </si>
  <si>
    <t>C2</t>
  </si>
  <si>
    <t>B2</t>
  </si>
  <si>
    <t>A2</t>
  </si>
  <si>
    <t>0:2 (1:10, 9:10)</t>
  </si>
  <si>
    <t>2:0 (10:8, 10:6)</t>
  </si>
  <si>
    <t>2:0 (10:6, 10:1)</t>
  </si>
  <si>
    <t>2:0 (10:3, 10:4)</t>
  </si>
  <si>
    <t>2:0 (10:5, 10:7)</t>
  </si>
  <si>
    <t>1:2 (7:10, 10:8, 9:10)</t>
  </si>
  <si>
    <t>1:2 (4:10, 10:7, 9:10)</t>
  </si>
  <si>
    <t>2:0 (10:4, 10:8)</t>
  </si>
  <si>
    <t>0:2 (5:10, 6:10)</t>
  </si>
  <si>
    <t>T.J. SOKOL Holice "A" - Dominik Veselý</t>
  </si>
  <si>
    <t>TJ SLAVOJ Český Brod "A" - Erik Zavacký</t>
  </si>
  <si>
    <t>AC Zruč-Senec 2004 "A" - Tomáš Rott</t>
  </si>
  <si>
    <t>T.J. SOKOL Holice "B" - Marek Vojtíšek</t>
  </si>
  <si>
    <t>2:0 (10:8, 10:4)</t>
  </si>
  <si>
    <t>2:1 (10:6, 9:10, 10:8)</t>
  </si>
  <si>
    <t xml:space="preserve">T.J. SOKOL Holice "A" </t>
  </si>
  <si>
    <t xml:space="preserve">T.J. SOKOL Holice "B" </t>
  </si>
  <si>
    <t xml:space="preserve">TJ SLAVOJ Český Brod "A" </t>
  </si>
  <si>
    <t xml:space="preserve">AC Zruč-Senec 2004 "A" </t>
  </si>
  <si>
    <t>1:2 (5:10, 10:4, 7:10)</t>
  </si>
  <si>
    <t>2:0 (10:6, 10:9)</t>
  </si>
</sst>
</file>

<file path=xl/styles.xml><?xml version="1.0" encoding="utf-8"?>
<styleSheet xmlns="http://schemas.openxmlformats.org/spreadsheetml/2006/main">
  <fonts count="65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5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1" fillId="0" borderId="28" xfId="1" applyFont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0" borderId="38" xfId="1" applyFont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52" fillId="2" borderId="28" xfId="1" applyFont="1" applyFill="1" applyBorder="1" applyAlignment="1">
      <alignment horizontal="center"/>
    </xf>
    <xf numFmtId="0" fontId="53" fillId="2" borderId="0" xfId="1" applyFont="1" applyFill="1"/>
    <xf numFmtId="0" fontId="2" fillId="0" borderId="28" xfId="3" applyFont="1" applyBorder="1" applyAlignment="1">
      <alignment horizontal="left"/>
    </xf>
    <xf numFmtId="0" fontId="2" fillId="0" borderId="33" xfId="3" applyFont="1" applyBorder="1" applyAlignment="1">
      <alignment horizontal="left"/>
    </xf>
    <xf numFmtId="0" fontId="2" fillId="0" borderId="44" xfId="3" applyBorder="1"/>
    <xf numFmtId="0" fontId="2" fillId="0" borderId="34" xfId="3" applyBorder="1"/>
    <xf numFmtId="0" fontId="2" fillId="0" borderId="33" xfId="3" applyBorder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54" fillId="0" borderId="53" xfId="0" applyFont="1" applyBorder="1" applyAlignment="1">
      <alignment horizontal="left" wrapText="1"/>
    </xf>
    <xf numFmtId="20" fontId="5" fillId="0" borderId="54" xfId="1" applyNumberFormat="1" applyFont="1" applyBorder="1" applyAlignment="1">
      <alignment horizontal="left" shrinkToFit="1"/>
    </xf>
    <xf numFmtId="49" fontId="54" fillId="0" borderId="53" xfId="0" applyNumberFormat="1" applyFont="1" applyBorder="1" applyAlignment="1">
      <alignment horizontal="left" wrapText="1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6" fillId="0" borderId="0" xfId="0" applyFont="1"/>
    <xf numFmtId="0" fontId="56" fillId="0" borderId="59" xfId="0" applyFont="1" applyBorder="1"/>
    <xf numFmtId="0" fontId="9" fillId="0" borderId="56" xfId="0" applyFont="1" applyBorder="1"/>
    <xf numFmtId="0" fontId="57" fillId="0" borderId="8" xfId="0" applyFont="1" applyBorder="1" applyAlignment="1">
      <alignment horizontal="center"/>
    </xf>
    <xf numFmtId="0" fontId="58" fillId="0" borderId="4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9" xfId="0" applyFont="1" applyBorder="1"/>
    <xf numFmtId="0" fontId="58" fillId="0" borderId="47" xfId="0" applyFont="1" applyBorder="1"/>
    <xf numFmtId="0" fontId="59" fillId="0" borderId="48" xfId="0" applyFont="1" applyBorder="1"/>
    <xf numFmtId="0" fontId="58" fillId="3" borderId="20" xfId="0" applyFont="1" applyFill="1" applyBorder="1"/>
    <xf numFmtId="0" fontId="58" fillId="0" borderId="48" xfId="0" applyFont="1" applyBorder="1"/>
    <xf numFmtId="0" fontId="58" fillId="3" borderId="60" xfId="0" applyFont="1" applyFill="1" applyBorder="1"/>
    <xf numFmtId="0" fontId="58" fillId="0" borderId="61" xfId="0" applyFont="1" applyBorder="1"/>
    <xf numFmtId="0" fontId="58" fillId="0" borderId="62" xfId="0" applyFont="1" applyBorder="1"/>
    <xf numFmtId="0" fontId="56" fillId="0" borderId="65" xfId="0" applyFont="1" applyBorder="1" applyAlignment="1">
      <alignment horizontal="center" vertical="center"/>
    </xf>
    <xf numFmtId="0" fontId="58" fillId="0" borderId="43" xfId="0" applyFont="1" applyBorder="1"/>
    <xf numFmtId="0" fontId="58" fillId="0" borderId="28" xfId="0" applyFont="1" applyBorder="1"/>
    <xf numFmtId="0" fontId="58" fillId="0" borderId="42" xfId="0" applyFont="1" applyBorder="1"/>
    <xf numFmtId="0" fontId="58" fillId="3" borderId="24" xfId="0" applyFont="1" applyFill="1" applyBorder="1"/>
    <xf numFmtId="0" fontId="58" fillId="3" borderId="66" xfId="0" applyFont="1" applyFill="1" applyBorder="1"/>
    <xf numFmtId="0" fontId="58" fillId="0" borderId="30" xfId="0" applyFont="1" applyBorder="1"/>
    <xf numFmtId="0" fontId="56" fillId="0" borderId="69" xfId="0" applyFont="1" applyBorder="1" applyAlignment="1">
      <alignment horizontal="center" vertical="center"/>
    </xf>
    <xf numFmtId="0" fontId="58" fillId="0" borderId="46" xfId="0" applyFont="1" applyBorder="1"/>
    <xf numFmtId="0" fontId="58" fillId="0" borderId="33" xfId="0" applyFont="1" applyBorder="1"/>
    <xf numFmtId="0" fontId="58" fillId="0" borderId="45" xfId="0" applyFont="1" applyBorder="1"/>
    <xf numFmtId="0" fontId="58" fillId="3" borderId="26" xfId="0" applyFont="1" applyFill="1" applyBorder="1"/>
    <xf numFmtId="0" fontId="58" fillId="3" borderId="70" xfId="0" applyFont="1" applyFill="1" applyBorder="1"/>
    <xf numFmtId="0" fontId="58" fillId="0" borderId="71" xfId="0" applyFont="1" applyBorder="1"/>
    <xf numFmtId="0" fontId="58" fillId="0" borderId="50" xfId="0" applyFont="1" applyBorder="1"/>
    <xf numFmtId="0" fontId="56" fillId="0" borderId="22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8" fillId="0" borderId="47" xfId="0" applyFont="1" applyBorder="1" applyAlignment="1">
      <alignment horizontal="center" vertical="center" textRotation="90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0" borderId="51" xfId="0" applyFont="1" applyBorder="1" applyAlignment="1">
      <alignment horizontal="center" vertical="center" textRotation="90"/>
    </xf>
    <xf numFmtId="0" fontId="58" fillId="0" borderId="33" xfId="0" applyFont="1" applyBorder="1" applyAlignment="1">
      <alignment horizontal="center" vertical="center" textRotation="90"/>
    </xf>
    <xf numFmtId="0" fontId="58" fillId="3" borderId="75" xfId="0" applyFont="1" applyFill="1" applyBorder="1"/>
    <xf numFmtId="0" fontId="56" fillId="0" borderId="76" xfId="0" applyFont="1" applyBorder="1"/>
    <xf numFmtId="0" fontId="58" fillId="0" borderId="77" xfId="0" applyFont="1" applyBorder="1" applyAlignment="1">
      <alignment horizontal="center" vertical="center" textRotation="90"/>
    </xf>
    <xf numFmtId="0" fontId="58" fillId="0" borderId="78" xfId="0" applyFont="1" applyBorder="1" applyAlignment="1">
      <alignment horizontal="center" vertical="center" textRotation="90"/>
    </xf>
    <xf numFmtId="0" fontId="58" fillId="3" borderId="76" xfId="0" applyFont="1" applyFill="1" applyBorder="1" applyAlignment="1">
      <alignment horizontal="center" vertical="center"/>
    </xf>
    <xf numFmtId="0" fontId="58" fillId="3" borderId="76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0" borderId="79" xfId="0" applyFont="1" applyBorder="1" applyAlignment="1">
      <alignment horizontal="center" vertical="center" textRotation="90"/>
    </xf>
    <xf numFmtId="0" fontId="58" fillId="0" borderId="80" xfId="0" applyFont="1" applyBorder="1" applyAlignment="1">
      <alignment horizontal="center" vertical="center" textRotation="90"/>
    </xf>
    <xf numFmtId="0" fontId="58" fillId="0" borderId="31" xfId="0" applyFont="1" applyBorder="1" applyAlignment="1">
      <alignment horizontal="center" vertical="center" textRotation="90"/>
    </xf>
    <xf numFmtId="0" fontId="58" fillId="3" borderId="60" xfId="0" applyFont="1" applyFill="1" applyBorder="1" applyAlignment="1">
      <alignment horizontal="center" vertical="center"/>
    </xf>
    <xf numFmtId="0" fontId="58" fillId="3" borderId="7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81" xfId="3" applyBorder="1"/>
    <xf numFmtId="0" fontId="2" fillId="0" borderId="29" xfId="3" applyBorder="1"/>
    <xf numFmtId="0" fontId="2" fillId="0" borderId="31" xfId="3" applyBorder="1"/>
    <xf numFmtId="0" fontId="2" fillId="0" borderId="82" xfId="3" applyBorder="1"/>
    <xf numFmtId="0" fontId="2" fillId="0" borderId="32" xfId="3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2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1" fillId="0" borderId="84" xfId="0" applyNumberFormat="1" applyFont="1" applyBorder="1" applyAlignment="1">
      <alignment horizontal="left"/>
    </xf>
    <xf numFmtId="0" fontId="20" fillId="0" borderId="53" xfId="0" applyFont="1" applyBorder="1" applyAlignment="1">
      <alignment horizontal="center" wrapText="1"/>
    </xf>
    <xf numFmtId="0" fontId="61" fillId="0" borderId="85" xfId="0" applyFont="1" applyBorder="1" applyAlignment="1">
      <alignment horizontal="left"/>
    </xf>
    <xf numFmtId="0" fontId="62" fillId="0" borderId="0" xfId="0" applyFont="1" applyAlignment="1">
      <alignment horizontal="left" wrapText="1"/>
    </xf>
    <xf numFmtId="0" fontId="61" fillId="0" borderId="84" xfId="0" applyFont="1" applyBorder="1" applyAlignment="1">
      <alignment horizontal="left"/>
    </xf>
    <xf numFmtId="49" fontId="20" fillId="0" borderId="53" xfId="0" applyNumberFormat="1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17" fillId="0" borderId="0" xfId="0" applyFont="1"/>
    <xf numFmtId="0" fontId="0" fillId="0" borderId="28" xfId="0" applyFont="1" applyBorder="1" applyAlignment="1">
      <alignment horizontal="left"/>
    </xf>
    <xf numFmtId="0" fontId="57" fillId="0" borderId="8" xfId="0" applyFont="1" applyBorder="1" applyAlignment="1">
      <alignment horizontal="center"/>
    </xf>
    <xf numFmtId="0" fontId="2" fillId="0" borderId="29" xfId="3" applyFont="1" applyBorder="1" applyAlignment="1">
      <alignment horizontal="right"/>
    </xf>
    <xf numFmtId="0" fontId="2" fillId="0" borderId="31" xfId="3" applyFont="1" applyBorder="1" applyAlignment="1">
      <alignment horizontal="right"/>
    </xf>
    <xf numFmtId="0" fontId="2" fillId="0" borderId="86" xfId="3" applyBorder="1"/>
    <xf numFmtId="0" fontId="0" fillId="0" borderId="83" xfId="0" applyBorder="1"/>
    <xf numFmtId="0" fontId="0" fillId="0" borderId="62" xfId="0" applyBorder="1"/>
    <xf numFmtId="0" fontId="0" fillId="0" borderId="47" xfId="0" applyBorder="1"/>
    <xf numFmtId="0" fontId="0" fillId="0" borderId="0" xfId="0" applyAlignment="1">
      <alignment horizontal="left"/>
    </xf>
    <xf numFmtId="0" fontId="64" fillId="7" borderId="43" xfId="0" applyFont="1" applyFill="1" applyBorder="1"/>
    <xf numFmtId="0" fontId="0" fillId="8" borderId="42" xfId="0" applyFill="1" applyBorder="1"/>
    <xf numFmtId="0" fontId="0" fillId="9" borderId="43" xfId="0" applyFill="1" applyBorder="1"/>
    <xf numFmtId="0" fontId="0" fillId="10" borderId="28" xfId="0" applyFill="1" applyBorder="1"/>
    <xf numFmtId="0" fontId="0" fillId="11" borderId="28" xfId="0" applyFill="1" applyBorder="1"/>
    <xf numFmtId="0" fontId="0" fillId="12" borderId="28" xfId="0" applyFill="1" applyBorder="1"/>
    <xf numFmtId="0" fontId="0" fillId="13" borderId="42" xfId="0" applyFill="1" applyBorder="1"/>
    <xf numFmtId="0" fontId="0" fillId="14" borderId="43" xfId="0" applyFill="1" applyBorder="1"/>
    <xf numFmtId="0" fontId="64" fillId="7" borderId="42" xfId="0" applyFont="1" applyFill="1" applyBorder="1"/>
    <xf numFmtId="0" fontId="0" fillId="15" borderId="43" xfId="0" applyFill="1" applyBorder="1"/>
    <xf numFmtId="0" fontId="0" fillId="13" borderId="28" xfId="0" applyFill="1" applyBorder="1"/>
    <xf numFmtId="0" fontId="0" fillId="16" borderId="28" xfId="0" applyFill="1" applyBorder="1"/>
    <xf numFmtId="0" fontId="0" fillId="17" borderId="28" xfId="0" applyFill="1" applyBorder="1"/>
    <xf numFmtId="0" fontId="0" fillId="18" borderId="42" xfId="0" applyFill="1" applyBorder="1"/>
    <xf numFmtId="0" fontId="0" fillId="0" borderId="43" xfId="0" applyBorder="1"/>
    <xf numFmtId="0" fontId="0" fillId="0" borderId="42" xfId="0" applyBorder="1"/>
    <xf numFmtId="0" fontId="0" fillId="12" borderId="43" xfId="0" applyFill="1" applyBorder="1"/>
    <xf numFmtId="0" fontId="0" fillId="18" borderId="28" xfId="0" applyFill="1" applyBorder="1"/>
    <xf numFmtId="0" fontId="0" fillId="9" borderId="28" xfId="0" applyFill="1" applyBorder="1"/>
    <xf numFmtId="0" fontId="0" fillId="15" borderId="42" xfId="0" applyFill="1" applyBorder="1"/>
    <xf numFmtId="0" fontId="0" fillId="8" borderId="43" xfId="0" applyFill="1" applyBorder="1"/>
    <xf numFmtId="0" fontId="0" fillId="14" borderId="42" xfId="0" applyFill="1" applyBorder="1"/>
    <xf numFmtId="0" fontId="0" fillId="18" borderId="43" xfId="0" applyFill="1" applyBorder="1"/>
    <xf numFmtId="0" fontId="0" fillId="15" borderId="28" xfId="0" applyFill="1" applyBorder="1"/>
    <xf numFmtId="0" fontId="0" fillId="17" borderId="42" xfId="0" applyFill="1" applyBorder="1"/>
    <xf numFmtId="0" fontId="0" fillId="0" borderId="5" xfId="0" applyBorder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18" fillId="3" borderId="29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6" fillId="0" borderId="59" xfId="0" applyFont="1" applyBorder="1" applyAlignment="1">
      <alignment horizontal="left" vertical="center"/>
    </xf>
    <xf numFmtId="0" fontId="56" fillId="0" borderId="56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3" borderId="56" xfId="0" applyFont="1" applyFill="1" applyBorder="1" applyAlignment="1">
      <alignment horizontal="center" vertical="center"/>
    </xf>
    <xf numFmtId="0" fontId="56" fillId="3" borderId="9" xfId="0" applyFont="1" applyFill="1" applyBorder="1" applyAlignment="1">
      <alignment horizontal="center" vertical="center"/>
    </xf>
    <xf numFmtId="0" fontId="56" fillId="0" borderId="59" xfId="0" applyFont="1" applyBorder="1" applyAlignment="1">
      <alignment horizontal="left"/>
    </xf>
    <xf numFmtId="0" fontId="56" fillId="0" borderId="56" xfId="0" applyFont="1" applyBorder="1" applyAlignment="1">
      <alignment horizontal="left"/>
    </xf>
    <xf numFmtId="0" fontId="56" fillId="0" borderId="57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72" xfId="0" applyFont="1" applyBorder="1" applyAlignment="1">
      <alignment horizontal="center"/>
    </xf>
    <xf numFmtId="0" fontId="58" fillId="0" borderId="64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73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3" fillId="6" borderId="5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6" fillId="0" borderId="56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60" fillId="0" borderId="59" xfId="0" applyFont="1" applyBorder="1" applyAlignment="1">
      <alignment horizontal="left" vertical="center"/>
    </xf>
    <xf numFmtId="0" fontId="60" fillId="0" borderId="56" xfId="0" applyFont="1" applyBorder="1" applyAlignment="1">
      <alignment horizontal="left"/>
    </xf>
    <xf numFmtId="0" fontId="60" fillId="0" borderId="8" xfId="0" applyFont="1" applyBorder="1" applyAlignment="1">
      <alignment horizontal="left"/>
    </xf>
    <xf numFmtId="0" fontId="60" fillId="0" borderId="9" xfId="0" applyFont="1" applyBorder="1" applyAlignment="1">
      <alignment horizontal="left"/>
    </xf>
    <xf numFmtId="0" fontId="56" fillId="0" borderId="49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17" fontId="9" fillId="0" borderId="56" xfId="0" applyNumberFormat="1" applyFont="1" applyBorder="1" applyAlignment="1">
      <alignment horizontal="center"/>
    </xf>
    <xf numFmtId="0" fontId="5" fillId="0" borderId="4" xfId="1" applyFont="1" applyBorder="1" applyAlignment="1">
      <alignment horizontal="left" shrinkToFit="1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83820</xdr:rowOff>
    </xdr:from>
    <xdr:to>
      <xdr:col>4</xdr:col>
      <xdr:colOff>228317</xdr:colOff>
      <xdr:row>9</xdr:row>
      <xdr:rowOff>38697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249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630" y="14668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129540</xdr:rowOff>
    </xdr:from>
    <xdr:to>
      <xdr:col>4</xdr:col>
      <xdr:colOff>228317</xdr:colOff>
      <xdr:row>9</xdr:row>
      <xdr:rowOff>84417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I15" sqref="I15"/>
    </sheetView>
  </sheetViews>
  <sheetFormatPr defaultRowHeight="1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35.42578125" bestFit="1" customWidth="1"/>
    <col min="7" max="7" width="6.28515625" customWidth="1"/>
    <col min="9" max="9" width="15.5703125" customWidth="1"/>
    <col min="10" max="17" width="20.710937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35.42578125" bestFit="1" customWidth="1"/>
    <col min="263" max="263" width="6.28515625" customWidth="1"/>
    <col min="265" max="265" width="15.5703125" customWidth="1"/>
    <col min="266" max="273" width="20.710937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35.42578125" bestFit="1" customWidth="1"/>
    <col min="519" max="519" width="6.28515625" customWidth="1"/>
    <col min="521" max="521" width="15.5703125" customWidth="1"/>
    <col min="522" max="529" width="20.710937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35.42578125" bestFit="1" customWidth="1"/>
    <col min="775" max="775" width="6.28515625" customWidth="1"/>
    <col min="777" max="777" width="15.5703125" customWidth="1"/>
    <col min="778" max="785" width="20.710937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35.42578125" bestFit="1" customWidth="1"/>
    <col min="1031" max="1031" width="6.28515625" customWidth="1"/>
    <col min="1033" max="1033" width="15.5703125" customWidth="1"/>
    <col min="1034" max="1041" width="20.710937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35.42578125" bestFit="1" customWidth="1"/>
    <col min="1287" max="1287" width="6.28515625" customWidth="1"/>
    <col min="1289" max="1289" width="15.5703125" customWidth="1"/>
    <col min="1290" max="1297" width="20.710937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35.42578125" bestFit="1" customWidth="1"/>
    <col min="1543" max="1543" width="6.28515625" customWidth="1"/>
    <col min="1545" max="1545" width="15.5703125" customWidth="1"/>
    <col min="1546" max="1553" width="20.710937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35.42578125" bestFit="1" customWidth="1"/>
    <col min="1799" max="1799" width="6.28515625" customWidth="1"/>
    <col min="1801" max="1801" width="15.5703125" customWidth="1"/>
    <col min="1802" max="1809" width="20.710937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35.42578125" bestFit="1" customWidth="1"/>
    <col min="2055" max="2055" width="6.28515625" customWidth="1"/>
    <col min="2057" max="2057" width="15.5703125" customWidth="1"/>
    <col min="2058" max="2065" width="20.710937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35.42578125" bestFit="1" customWidth="1"/>
    <col min="2311" max="2311" width="6.28515625" customWidth="1"/>
    <col min="2313" max="2313" width="15.5703125" customWidth="1"/>
    <col min="2314" max="2321" width="20.710937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35.42578125" bestFit="1" customWidth="1"/>
    <col min="2567" max="2567" width="6.28515625" customWidth="1"/>
    <col min="2569" max="2569" width="15.5703125" customWidth="1"/>
    <col min="2570" max="2577" width="20.710937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35.42578125" bestFit="1" customWidth="1"/>
    <col min="2823" max="2823" width="6.28515625" customWidth="1"/>
    <col min="2825" max="2825" width="15.5703125" customWidth="1"/>
    <col min="2826" max="2833" width="20.710937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35.42578125" bestFit="1" customWidth="1"/>
    <col min="3079" max="3079" width="6.28515625" customWidth="1"/>
    <col min="3081" max="3081" width="15.5703125" customWidth="1"/>
    <col min="3082" max="3089" width="20.710937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35.42578125" bestFit="1" customWidth="1"/>
    <col min="3335" max="3335" width="6.28515625" customWidth="1"/>
    <col min="3337" max="3337" width="15.5703125" customWidth="1"/>
    <col min="3338" max="3345" width="20.710937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35.42578125" bestFit="1" customWidth="1"/>
    <col min="3591" max="3591" width="6.28515625" customWidth="1"/>
    <col min="3593" max="3593" width="15.5703125" customWidth="1"/>
    <col min="3594" max="3601" width="20.710937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35.42578125" bestFit="1" customWidth="1"/>
    <col min="3847" max="3847" width="6.28515625" customWidth="1"/>
    <col min="3849" max="3849" width="15.5703125" customWidth="1"/>
    <col min="3850" max="3857" width="20.710937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35.42578125" bestFit="1" customWidth="1"/>
    <col min="4103" max="4103" width="6.28515625" customWidth="1"/>
    <col min="4105" max="4105" width="15.5703125" customWidth="1"/>
    <col min="4106" max="4113" width="20.710937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35.42578125" bestFit="1" customWidth="1"/>
    <col min="4359" max="4359" width="6.28515625" customWidth="1"/>
    <col min="4361" max="4361" width="15.5703125" customWidth="1"/>
    <col min="4362" max="4369" width="20.710937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35.42578125" bestFit="1" customWidth="1"/>
    <col min="4615" max="4615" width="6.28515625" customWidth="1"/>
    <col min="4617" max="4617" width="15.5703125" customWidth="1"/>
    <col min="4618" max="4625" width="20.710937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35.42578125" bestFit="1" customWidth="1"/>
    <col min="4871" max="4871" width="6.28515625" customWidth="1"/>
    <col min="4873" max="4873" width="15.5703125" customWidth="1"/>
    <col min="4874" max="4881" width="20.710937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35.42578125" bestFit="1" customWidth="1"/>
    <col min="5127" max="5127" width="6.28515625" customWidth="1"/>
    <col min="5129" max="5129" width="15.5703125" customWidth="1"/>
    <col min="5130" max="5137" width="20.710937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35.42578125" bestFit="1" customWidth="1"/>
    <col min="5383" max="5383" width="6.28515625" customWidth="1"/>
    <col min="5385" max="5385" width="15.5703125" customWidth="1"/>
    <col min="5386" max="5393" width="20.710937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35.42578125" bestFit="1" customWidth="1"/>
    <col min="5639" max="5639" width="6.28515625" customWidth="1"/>
    <col min="5641" max="5641" width="15.5703125" customWidth="1"/>
    <col min="5642" max="5649" width="20.710937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35.42578125" bestFit="1" customWidth="1"/>
    <col min="5895" max="5895" width="6.28515625" customWidth="1"/>
    <col min="5897" max="5897" width="15.5703125" customWidth="1"/>
    <col min="5898" max="5905" width="20.710937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35.42578125" bestFit="1" customWidth="1"/>
    <col min="6151" max="6151" width="6.28515625" customWidth="1"/>
    <col min="6153" max="6153" width="15.5703125" customWidth="1"/>
    <col min="6154" max="6161" width="20.710937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35.42578125" bestFit="1" customWidth="1"/>
    <col min="6407" max="6407" width="6.28515625" customWidth="1"/>
    <col min="6409" max="6409" width="15.5703125" customWidth="1"/>
    <col min="6410" max="6417" width="20.710937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35.42578125" bestFit="1" customWidth="1"/>
    <col min="6663" max="6663" width="6.28515625" customWidth="1"/>
    <col min="6665" max="6665" width="15.5703125" customWidth="1"/>
    <col min="6666" max="6673" width="20.710937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35.42578125" bestFit="1" customWidth="1"/>
    <col min="6919" max="6919" width="6.28515625" customWidth="1"/>
    <col min="6921" max="6921" width="15.5703125" customWidth="1"/>
    <col min="6922" max="6929" width="20.710937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35.42578125" bestFit="1" customWidth="1"/>
    <col min="7175" max="7175" width="6.28515625" customWidth="1"/>
    <col min="7177" max="7177" width="15.5703125" customWidth="1"/>
    <col min="7178" max="7185" width="20.710937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35.42578125" bestFit="1" customWidth="1"/>
    <col min="7431" max="7431" width="6.28515625" customWidth="1"/>
    <col min="7433" max="7433" width="15.5703125" customWidth="1"/>
    <col min="7434" max="7441" width="20.710937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35.42578125" bestFit="1" customWidth="1"/>
    <col min="7687" max="7687" width="6.28515625" customWidth="1"/>
    <col min="7689" max="7689" width="15.5703125" customWidth="1"/>
    <col min="7690" max="7697" width="20.710937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35.42578125" bestFit="1" customWidth="1"/>
    <col min="7943" max="7943" width="6.28515625" customWidth="1"/>
    <col min="7945" max="7945" width="15.5703125" customWidth="1"/>
    <col min="7946" max="7953" width="20.710937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35.42578125" bestFit="1" customWidth="1"/>
    <col min="8199" max="8199" width="6.28515625" customWidth="1"/>
    <col min="8201" max="8201" width="15.5703125" customWidth="1"/>
    <col min="8202" max="8209" width="20.710937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35.42578125" bestFit="1" customWidth="1"/>
    <col min="8455" max="8455" width="6.28515625" customWidth="1"/>
    <col min="8457" max="8457" width="15.5703125" customWidth="1"/>
    <col min="8458" max="8465" width="20.710937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35.42578125" bestFit="1" customWidth="1"/>
    <col min="8711" max="8711" width="6.28515625" customWidth="1"/>
    <col min="8713" max="8713" width="15.5703125" customWidth="1"/>
    <col min="8714" max="8721" width="20.710937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35.42578125" bestFit="1" customWidth="1"/>
    <col min="8967" max="8967" width="6.28515625" customWidth="1"/>
    <col min="8969" max="8969" width="15.5703125" customWidth="1"/>
    <col min="8970" max="8977" width="20.710937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35.42578125" bestFit="1" customWidth="1"/>
    <col min="9223" max="9223" width="6.28515625" customWidth="1"/>
    <col min="9225" max="9225" width="15.5703125" customWidth="1"/>
    <col min="9226" max="9233" width="20.710937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35.42578125" bestFit="1" customWidth="1"/>
    <col min="9479" max="9479" width="6.28515625" customWidth="1"/>
    <col min="9481" max="9481" width="15.5703125" customWidth="1"/>
    <col min="9482" max="9489" width="20.710937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35.42578125" bestFit="1" customWidth="1"/>
    <col min="9735" max="9735" width="6.28515625" customWidth="1"/>
    <col min="9737" max="9737" width="15.5703125" customWidth="1"/>
    <col min="9738" max="9745" width="20.710937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35.42578125" bestFit="1" customWidth="1"/>
    <col min="9991" max="9991" width="6.28515625" customWidth="1"/>
    <col min="9993" max="9993" width="15.5703125" customWidth="1"/>
    <col min="9994" max="10001" width="20.710937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35.42578125" bestFit="1" customWidth="1"/>
    <col min="10247" max="10247" width="6.28515625" customWidth="1"/>
    <col min="10249" max="10249" width="15.5703125" customWidth="1"/>
    <col min="10250" max="10257" width="20.710937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35.42578125" bestFit="1" customWidth="1"/>
    <col min="10503" max="10503" width="6.28515625" customWidth="1"/>
    <col min="10505" max="10505" width="15.5703125" customWidth="1"/>
    <col min="10506" max="10513" width="20.710937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35.42578125" bestFit="1" customWidth="1"/>
    <col min="10759" max="10759" width="6.28515625" customWidth="1"/>
    <col min="10761" max="10761" width="15.5703125" customWidth="1"/>
    <col min="10762" max="10769" width="20.710937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35.42578125" bestFit="1" customWidth="1"/>
    <col min="11015" max="11015" width="6.28515625" customWidth="1"/>
    <col min="11017" max="11017" width="15.5703125" customWidth="1"/>
    <col min="11018" max="11025" width="20.710937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35.42578125" bestFit="1" customWidth="1"/>
    <col min="11271" max="11271" width="6.28515625" customWidth="1"/>
    <col min="11273" max="11273" width="15.5703125" customWidth="1"/>
    <col min="11274" max="11281" width="20.710937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35.42578125" bestFit="1" customWidth="1"/>
    <col min="11527" max="11527" width="6.28515625" customWidth="1"/>
    <col min="11529" max="11529" width="15.5703125" customWidth="1"/>
    <col min="11530" max="11537" width="20.710937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35.42578125" bestFit="1" customWidth="1"/>
    <col min="11783" max="11783" width="6.28515625" customWidth="1"/>
    <col min="11785" max="11785" width="15.5703125" customWidth="1"/>
    <col min="11786" max="11793" width="20.710937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35.42578125" bestFit="1" customWidth="1"/>
    <col min="12039" max="12039" width="6.28515625" customWidth="1"/>
    <col min="12041" max="12041" width="15.5703125" customWidth="1"/>
    <col min="12042" max="12049" width="20.710937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35.42578125" bestFit="1" customWidth="1"/>
    <col min="12295" max="12295" width="6.28515625" customWidth="1"/>
    <col min="12297" max="12297" width="15.5703125" customWidth="1"/>
    <col min="12298" max="12305" width="20.710937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35.42578125" bestFit="1" customWidth="1"/>
    <col min="12551" max="12551" width="6.28515625" customWidth="1"/>
    <col min="12553" max="12553" width="15.5703125" customWidth="1"/>
    <col min="12554" max="12561" width="20.710937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35.42578125" bestFit="1" customWidth="1"/>
    <col min="12807" max="12807" width="6.28515625" customWidth="1"/>
    <col min="12809" max="12809" width="15.5703125" customWidth="1"/>
    <col min="12810" max="12817" width="20.710937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35.42578125" bestFit="1" customWidth="1"/>
    <col min="13063" max="13063" width="6.28515625" customWidth="1"/>
    <col min="13065" max="13065" width="15.5703125" customWidth="1"/>
    <col min="13066" max="13073" width="20.710937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35.42578125" bestFit="1" customWidth="1"/>
    <col min="13319" max="13319" width="6.28515625" customWidth="1"/>
    <col min="13321" max="13321" width="15.5703125" customWidth="1"/>
    <col min="13322" max="13329" width="20.710937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35.42578125" bestFit="1" customWidth="1"/>
    <col min="13575" max="13575" width="6.28515625" customWidth="1"/>
    <col min="13577" max="13577" width="15.5703125" customWidth="1"/>
    <col min="13578" max="13585" width="20.710937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35.42578125" bestFit="1" customWidth="1"/>
    <col min="13831" max="13831" width="6.28515625" customWidth="1"/>
    <col min="13833" max="13833" width="15.5703125" customWidth="1"/>
    <col min="13834" max="13841" width="20.710937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35.42578125" bestFit="1" customWidth="1"/>
    <col min="14087" max="14087" width="6.28515625" customWidth="1"/>
    <col min="14089" max="14089" width="15.5703125" customWidth="1"/>
    <col min="14090" max="14097" width="20.710937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35.42578125" bestFit="1" customWidth="1"/>
    <col min="14343" max="14343" width="6.28515625" customWidth="1"/>
    <col min="14345" max="14345" width="15.5703125" customWidth="1"/>
    <col min="14346" max="14353" width="20.710937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35.42578125" bestFit="1" customWidth="1"/>
    <col min="14599" max="14599" width="6.28515625" customWidth="1"/>
    <col min="14601" max="14601" width="15.5703125" customWidth="1"/>
    <col min="14602" max="14609" width="20.710937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35.42578125" bestFit="1" customWidth="1"/>
    <col min="14855" max="14855" width="6.28515625" customWidth="1"/>
    <col min="14857" max="14857" width="15.5703125" customWidth="1"/>
    <col min="14858" max="14865" width="20.710937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35.42578125" bestFit="1" customWidth="1"/>
    <col min="15111" max="15111" width="6.28515625" customWidth="1"/>
    <col min="15113" max="15113" width="15.5703125" customWidth="1"/>
    <col min="15114" max="15121" width="20.710937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35.42578125" bestFit="1" customWidth="1"/>
    <col min="15367" max="15367" width="6.28515625" customWidth="1"/>
    <col min="15369" max="15369" width="15.5703125" customWidth="1"/>
    <col min="15370" max="15377" width="20.710937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35.42578125" bestFit="1" customWidth="1"/>
    <col min="15623" max="15623" width="6.28515625" customWidth="1"/>
    <col min="15625" max="15625" width="15.5703125" customWidth="1"/>
    <col min="15626" max="15633" width="20.710937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35.42578125" bestFit="1" customWidth="1"/>
    <col min="15879" max="15879" width="6.28515625" customWidth="1"/>
    <col min="15881" max="15881" width="15.5703125" customWidth="1"/>
    <col min="15882" max="15889" width="20.710937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35.42578125" bestFit="1" customWidth="1"/>
    <col min="16135" max="16135" width="6.28515625" customWidth="1"/>
    <col min="16137" max="16137" width="15.5703125" customWidth="1"/>
    <col min="16138" max="16145" width="20.7109375" customWidth="1"/>
  </cols>
  <sheetData>
    <row r="1" spans="1:17" ht="21" thickBot="1">
      <c r="A1" s="244" t="s">
        <v>121</v>
      </c>
      <c r="B1" s="244"/>
      <c r="C1" s="244"/>
      <c r="D1" s="244"/>
      <c r="E1" s="244"/>
      <c r="F1" s="244"/>
      <c r="G1" s="244"/>
      <c r="J1" s="245" t="s">
        <v>192</v>
      </c>
      <c r="K1" s="245"/>
      <c r="L1" s="245"/>
      <c r="M1" s="245"/>
      <c r="N1" s="245"/>
      <c r="O1" s="245"/>
      <c r="P1" s="245"/>
      <c r="Q1" s="245"/>
    </row>
    <row r="2" spans="1:17" ht="15.75" thickBot="1">
      <c r="A2" s="80"/>
      <c r="B2" s="80" t="s">
        <v>94</v>
      </c>
      <c r="C2" s="80" t="s">
        <v>37</v>
      </c>
      <c r="D2" s="80" t="s">
        <v>60</v>
      </c>
      <c r="E2" s="80" t="s">
        <v>38</v>
      </c>
      <c r="F2" s="80" t="s">
        <v>95</v>
      </c>
      <c r="G2" s="80"/>
      <c r="J2" s="210" t="s">
        <v>24</v>
      </c>
      <c r="K2" s="211" t="s">
        <v>10</v>
      </c>
      <c r="L2" s="210" t="s">
        <v>25</v>
      </c>
      <c r="M2" s="212" t="s">
        <v>4</v>
      </c>
      <c r="N2" s="212" t="s">
        <v>49</v>
      </c>
      <c r="O2" s="212" t="s">
        <v>50</v>
      </c>
      <c r="P2" s="212" t="s">
        <v>51</v>
      </c>
      <c r="Q2" s="211" t="s">
        <v>52</v>
      </c>
    </row>
    <row r="3" spans="1:17">
      <c r="A3" s="81">
        <v>1</v>
      </c>
      <c r="B3" s="82">
        <v>42998</v>
      </c>
      <c r="C3" s="81">
        <v>4</v>
      </c>
      <c r="D3" s="85">
        <v>3</v>
      </c>
      <c r="E3" s="213" t="s">
        <v>103</v>
      </c>
      <c r="F3" t="s">
        <v>122</v>
      </c>
      <c r="I3">
        <v>1</v>
      </c>
      <c r="J3" s="214" t="s">
        <v>193</v>
      </c>
      <c r="K3" s="215" t="s">
        <v>194</v>
      </c>
      <c r="L3" s="216" t="s">
        <v>195</v>
      </c>
      <c r="M3" s="217" t="s">
        <v>196</v>
      </c>
      <c r="N3" s="218" t="s">
        <v>197</v>
      </c>
      <c r="O3" s="42" t="s">
        <v>100</v>
      </c>
      <c r="P3" s="219" t="s">
        <v>198</v>
      </c>
      <c r="Q3" s="220" t="s">
        <v>199</v>
      </c>
    </row>
    <row r="4" spans="1:17">
      <c r="A4" s="81">
        <v>2</v>
      </c>
      <c r="B4" s="83">
        <v>42998</v>
      </c>
      <c r="C4" s="84">
        <v>3</v>
      </c>
      <c r="D4" s="85">
        <v>2</v>
      </c>
      <c r="E4" t="s">
        <v>123</v>
      </c>
      <c r="F4" t="s">
        <v>124</v>
      </c>
      <c r="I4">
        <v>2</v>
      </c>
      <c r="J4" s="221" t="s">
        <v>200</v>
      </c>
      <c r="K4" s="222" t="s">
        <v>201</v>
      </c>
      <c r="L4" s="223" t="s">
        <v>202</v>
      </c>
      <c r="M4" s="224" t="s">
        <v>203</v>
      </c>
      <c r="N4" s="225" t="s">
        <v>204</v>
      </c>
      <c r="O4" s="217" t="s">
        <v>205</v>
      </c>
      <c r="P4" s="226" t="s">
        <v>206</v>
      </c>
      <c r="Q4" s="227" t="s">
        <v>207</v>
      </c>
    </row>
    <row r="5" spans="1:17">
      <c r="A5" s="81">
        <v>3</v>
      </c>
      <c r="B5" s="83">
        <v>43000</v>
      </c>
      <c r="C5" s="84">
        <v>1</v>
      </c>
      <c r="D5" s="85">
        <v>1</v>
      </c>
      <c r="E5" t="s">
        <v>100</v>
      </c>
      <c r="F5" t="s">
        <v>101</v>
      </c>
      <c r="G5" s="86"/>
      <c r="H5" s="86"/>
      <c r="I5">
        <v>3</v>
      </c>
      <c r="J5" s="228" t="s">
        <v>134</v>
      </c>
      <c r="K5" s="229" t="s">
        <v>136</v>
      </c>
      <c r="L5" s="230" t="s">
        <v>208</v>
      </c>
      <c r="M5" s="225" t="s">
        <v>209</v>
      </c>
      <c r="N5" s="231" t="s">
        <v>210</v>
      </c>
      <c r="O5" s="226" t="s">
        <v>211</v>
      </c>
      <c r="P5" s="232" t="s">
        <v>212</v>
      </c>
      <c r="Q5" s="233" t="s">
        <v>213</v>
      </c>
    </row>
    <row r="6" spans="1:17">
      <c r="A6" s="81">
        <v>4</v>
      </c>
      <c r="B6" s="83">
        <v>43006</v>
      </c>
      <c r="C6" s="84">
        <v>4</v>
      </c>
      <c r="D6" s="85">
        <v>3</v>
      </c>
      <c r="E6" t="s">
        <v>96</v>
      </c>
      <c r="F6" t="s">
        <v>97</v>
      </c>
      <c r="I6">
        <v>4</v>
      </c>
      <c r="J6" s="234" t="s">
        <v>214</v>
      </c>
      <c r="K6" s="235" t="s">
        <v>215</v>
      </c>
      <c r="L6" s="236" t="s">
        <v>216</v>
      </c>
      <c r="M6" s="219" t="s">
        <v>217</v>
      </c>
      <c r="N6" s="232" t="s">
        <v>218</v>
      </c>
      <c r="O6" s="218" t="s">
        <v>219</v>
      </c>
      <c r="P6" s="237" t="s">
        <v>220</v>
      </c>
      <c r="Q6" s="238" t="s">
        <v>221</v>
      </c>
    </row>
    <row r="7" spans="1:17" s="88" customFormat="1">
      <c r="A7" s="81">
        <v>5</v>
      </c>
      <c r="B7" s="83">
        <v>43013</v>
      </c>
      <c r="C7" s="84">
        <v>2</v>
      </c>
      <c r="D7" s="85">
        <v>2</v>
      </c>
      <c r="E7" t="s">
        <v>64</v>
      </c>
      <c r="F7" t="s">
        <v>65</v>
      </c>
      <c r="G7"/>
      <c r="I7"/>
      <c r="J7" s="239"/>
      <c r="K7" s="240"/>
      <c r="L7" s="241"/>
      <c r="M7" s="242"/>
      <c r="N7" s="48"/>
      <c r="O7" s="242"/>
      <c r="P7" s="242"/>
      <c r="Q7" s="240"/>
    </row>
    <row r="8" spans="1:17" ht="15" customHeight="1" thickBot="1">
      <c r="A8" s="81">
        <v>6</v>
      </c>
      <c r="B8" s="83">
        <v>43019</v>
      </c>
      <c r="C8" s="84">
        <v>4</v>
      </c>
      <c r="D8" s="85">
        <v>3</v>
      </c>
      <c r="E8" t="s">
        <v>58</v>
      </c>
      <c r="F8" t="s">
        <v>67</v>
      </c>
      <c r="J8" s="246" t="s">
        <v>222</v>
      </c>
      <c r="K8" s="247"/>
      <c r="L8" s="246" t="s">
        <v>223</v>
      </c>
      <c r="M8" s="248"/>
      <c r="N8" s="248"/>
      <c r="O8" s="248"/>
      <c r="P8" s="248"/>
      <c r="Q8" s="247"/>
    </row>
    <row r="9" spans="1:17">
      <c r="A9" s="81">
        <v>7</v>
      </c>
      <c r="B9" s="83">
        <v>43021</v>
      </c>
      <c r="C9" s="84">
        <v>3</v>
      </c>
      <c r="D9" s="85">
        <v>3</v>
      </c>
      <c r="E9" t="s">
        <v>66</v>
      </c>
      <c r="F9" t="s">
        <v>125</v>
      </c>
    </row>
    <row r="10" spans="1:17">
      <c r="A10" s="81">
        <v>8</v>
      </c>
      <c r="B10" s="83">
        <v>43021</v>
      </c>
      <c r="C10" s="84">
        <v>3</v>
      </c>
      <c r="D10" s="85">
        <v>3</v>
      </c>
      <c r="E10" t="s">
        <v>126</v>
      </c>
      <c r="F10" t="s">
        <v>127</v>
      </c>
    </row>
    <row r="11" spans="1:17">
      <c r="A11" s="81">
        <v>9</v>
      </c>
      <c r="B11" s="83">
        <v>43026</v>
      </c>
      <c r="C11" s="84">
        <v>2</v>
      </c>
      <c r="D11" s="85">
        <v>2</v>
      </c>
      <c r="E11" t="s">
        <v>128</v>
      </c>
      <c r="F11" t="s">
        <v>102</v>
      </c>
      <c r="G11" s="88"/>
    </row>
    <row r="12" spans="1:17">
      <c r="A12" s="81">
        <v>10</v>
      </c>
      <c r="B12" s="83">
        <v>43026</v>
      </c>
      <c r="C12" s="84">
        <v>3</v>
      </c>
      <c r="D12" s="85">
        <v>2</v>
      </c>
      <c r="E12" t="s">
        <v>129</v>
      </c>
      <c r="F12" t="s">
        <v>59</v>
      </c>
      <c r="G12" s="88"/>
    </row>
    <row r="13" spans="1:17">
      <c r="A13" s="81">
        <v>11</v>
      </c>
      <c r="B13" s="83">
        <v>43027</v>
      </c>
      <c r="C13" s="84">
        <v>2</v>
      </c>
      <c r="D13" s="85">
        <v>2</v>
      </c>
      <c r="E13" t="s">
        <v>130</v>
      </c>
      <c r="F13" t="s">
        <v>131</v>
      </c>
      <c r="G13" s="88"/>
    </row>
    <row r="14" spans="1:17" ht="13.5" customHeight="1">
      <c r="A14" s="81">
        <v>12</v>
      </c>
      <c r="B14" s="83">
        <v>43027</v>
      </c>
      <c r="C14" s="84">
        <v>2</v>
      </c>
      <c r="D14" s="85">
        <v>2</v>
      </c>
      <c r="E14" t="s">
        <v>98</v>
      </c>
      <c r="F14" t="s">
        <v>99</v>
      </c>
      <c r="G14" s="88"/>
    </row>
    <row r="15" spans="1:17" ht="13.15" customHeight="1">
      <c r="A15" s="81">
        <v>13</v>
      </c>
      <c r="B15" s="83">
        <v>43027</v>
      </c>
      <c r="C15" s="84">
        <v>3</v>
      </c>
      <c r="D15" s="85">
        <v>2</v>
      </c>
      <c r="E15" t="s">
        <v>132</v>
      </c>
      <c r="F15" t="s">
        <v>133</v>
      </c>
      <c r="G15" s="88"/>
    </row>
    <row r="16" spans="1:17">
      <c r="A16" s="81">
        <v>14</v>
      </c>
      <c r="B16" s="83">
        <v>43028</v>
      </c>
      <c r="C16" s="84">
        <v>1</v>
      </c>
      <c r="D16" s="85">
        <v>1</v>
      </c>
      <c r="E16" t="s">
        <v>134</v>
      </c>
      <c r="F16" t="s">
        <v>135</v>
      </c>
      <c r="G16" s="88"/>
    </row>
    <row r="17" spans="1:7">
      <c r="A17" s="81">
        <v>15</v>
      </c>
      <c r="B17" s="83">
        <v>43028</v>
      </c>
      <c r="C17" s="84">
        <v>1</v>
      </c>
      <c r="D17" s="85">
        <v>1</v>
      </c>
      <c r="E17" t="s">
        <v>136</v>
      </c>
      <c r="F17" t="s">
        <v>137</v>
      </c>
      <c r="G17" s="88"/>
    </row>
    <row r="18" spans="1:7">
      <c r="A18" s="87"/>
      <c r="B18" s="87"/>
      <c r="C18" s="181">
        <f>SUM(C3:C17)</f>
        <v>38</v>
      </c>
      <c r="D18" s="89">
        <f>SUM(D3:D17)</f>
        <v>32</v>
      </c>
      <c r="E18" s="87"/>
    </row>
    <row r="19" spans="1:7">
      <c r="B19" s="87"/>
      <c r="C19" s="87"/>
      <c r="D19" s="87"/>
    </row>
    <row r="20" spans="1:7" ht="13.15" customHeight="1">
      <c r="A20" s="91"/>
      <c r="B20" s="182"/>
      <c r="C20" s="182"/>
      <c r="D20" s="183"/>
      <c r="E20" s="183"/>
      <c r="F20" s="91"/>
    </row>
    <row r="21" spans="1:7">
      <c r="A21" s="91"/>
      <c r="B21" s="91"/>
      <c r="C21" s="91"/>
      <c r="D21" s="91"/>
      <c r="E21" s="183"/>
      <c r="F21" s="91"/>
    </row>
    <row r="22" spans="1:7">
      <c r="A22" s="91"/>
      <c r="B22" s="91" t="s">
        <v>138</v>
      </c>
      <c r="C22" s="91"/>
      <c r="D22" s="91"/>
      <c r="E22" s="91"/>
      <c r="F22" s="91"/>
    </row>
    <row r="23" spans="1:7">
      <c r="A23" s="91"/>
      <c r="B23" s="91"/>
      <c r="C23" s="91"/>
      <c r="D23" s="91"/>
      <c r="E23" s="91"/>
      <c r="F23" s="91"/>
    </row>
    <row r="24" spans="1:7">
      <c r="B24" t="s">
        <v>139</v>
      </c>
      <c r="F24" t="s">
        <v>140</v>
      </c>
    </row>
    <row r="25" spans="1:7">
      <c r="B25" t="s">
        <v>141</v>
      </c>
      <c r="F25" t="s">
        <v>142</v>
      </c>
    </row>
    <row r="26" spans="1:7">
      <c r="B26" t="s">
        <v>143</v>
      </c>
      <c r="F26" t="s">
        <v>144</v>
      </c>
    </row>
    <row r="27" spans="1:7">
      <c r="B27" t="s">
        <v>145</v>
      </c>
      <c r="F27" t="s">
        <v>146</v>
      </c>
    </row>
    <row r="28" spans="1:7">
      <c r="B28" t="s">
        <v>147</v>
      </c>
    </row>
    <row r="29" spans="1:7">
      <c r="B29" t="s">
        <v>148</v>
      </c>
    </row>
    <row r="31" spans="1:7">
      <c r="A31" s="204" t="s">
        <v>149</v>
      </c>
    </row>
    <row r="32" spans="1:7">
      <c r="A32" s="204" t="s">
        <v>150</v>
      </c>
    </row>
    <row r="34" spans="2:6">
      <c r="B34" s="90" t="s">
        <v>71</v>
      </c>
      <c r="C34" s="91"/>
      <c r="D34" s="91"/>
      <c r="E34" s="91"/>
      <c r="F34" s="91"/>
    </row>
    <row r="35" spans="2:6">
      <c r="B35" s="90" t="s">
        <v>72</v>
      </c>
      <c r="C35" s="91"/>
      <c r="D35" s="91"/>
      <c r="E35" s="91"/>
      <c r="F35" s="91"/>
    </row>
    <row r="36" spans="2:6">
      <c r="F36" s="91"/>
    </row>
    <row r="37" spans="2:6">
      <c r="F37" s="91" t="s">
        <v>151</v>
      </c>
    </row>
  </sheetData>
  <sheetProtection selectLockedCells="1" selectUnlockedCells="1"/>
  <mergeCells count="4">
    <mergeCell ref="A1:G1"/>
    <mergeCell ref="J1:Q1"/>
    <mergeCell ref="J8:K8"/>
    <mergeCell ref="L8:Q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BB90"/>
  <sheetViews>
    <sheetView showGridLines="0" zoomScaleNormal="100" workbookViewId="0">
      <selection activeCell="X5" sqref="X5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26" ht="15.7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26" ht="32.25" customHeight="1" thickBot="1">
      <c r="A4" s="264" t="s">
        <v>4</v>
      </c>
      <c r="B4" s="265"/>
      <c r="C4" s="276" t="str">
        <f>'Nasazení do skupin'!B3</f>
        <v>Karlovy Vary 5.11.2017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26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26" ht="15.75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58" t="s">
        <v>8</v>
      </c>
    </row>
    <row r="7" spans="1:26" ht="15" customHeight="1">
      <c r="A7" s="270">
        <v>1</v>
      </c>
      <c r="B7" s="273" t="str">
        <f>'Nasazení do skupin'!B17</f>
        <v>TJ Spartak Čelákovice "A"</v>
      </c>
      <c r="C7" s="333"/>
      <c r="D7" s="334"/>
      <c r="E7" s="335"/>
      <c r="F7" s="281"/>
      <c r="G7" s="281"/>
      <c r="H7" s="311"/>
      <c r="I7" s="308"/>
      <c r="J7" s="281"/>
      <c r="K7" s="311"/>
      <c r="L7" s="308"/>
      <c r="M7" s="281"/>
      <c r="N7" s="311"/>
      <c r="O7" s="329"/>
      <c r="P7" s="325"/>
      <c r="Q7" s="314"/>
      <c r="R7" s="283"/>
      <c r="Y7" s="48"/>
    </row>
    <row r="8" spans="1:26" ht="15.75" customHeight="1" thickBot="1">
      <c r="A8" s="271"/>
      <c r="B8" s="274"/>
      <c r="C8" s="336"/>
      <c r="D8" s="337"/>
      <c r="E8" s="338"/>
      <c r="F8" s="282"/>
      <c r="G8" s="282"/>
      <c r="H8" s="312"/>
      <c r="I8" s="309"/>
      <c r="J8" s="282"/>
      <c r="K8" s="312"/>
      <c r="L8" s="309"/>
      <c r="M8" s="282"/>
      <c r="N8" s="312"/>
      <c r="O8" s="330"/>
      <c r="P8" s="326"/>
      <c r="Q8" s="315"/>
      <c r="R8" s="284"/>
    </row>
    <row r="9" spans="1:26" ht="15" customHeight="1">
      <c r="A9" s="271"/>
      <c r="B9" s="274"/>
      <c r="C9" s="336"/>
      <c r="D9" s="337"/>
      <c r="E9" s="338"/>
      <c r="F9" s="310"/>
      <c r="G9" s="310"/>
      <c r="H9" s="313"/>
      <c r="I9" s="279"/>
      <c r="J9" s="310"/>
      <c r="K9" s="313"/>
      <c r="L9" s="279"/>
      <c r="M9" s="310"/>
      <c r="N9" s="313"/>
      <c r="O9" s="320"/>
      <c r="P9" s="323"/>
      <c r="Q9" s="327"/>
      <c r="R9" s="291"/>
      <c r="X9" s="48"/>
      <c r="Y9" s="48"/>
      <c r="Z9" s="48"/>
    </row>
    <row r="10" spans="1:26" ht="15.75" customHeight="1" thickBot="1">
      <c r="A10" s="272"/>
      <c r="B10" s="275"/>
      <c r="C10" s="339"/>
      <c r="D10" s="340"/>
      <c r="E10" s="341"/>
      <c r="F10" s="310"/>
      <c r="G10" s="310"/>
      <c r="H10" s="313"/>
      <c r="I10" s="280"/>
      <c r="J10" s="316"/>
      <c r="K10" s="317"/>
      <c r="L10" s="280"/>
      <c r="M10" s="316"/>
      <c r="N10" s="317"/>
      <c r="O10" s="321"/>
      <c r="P10" s="324"/>
      <c r="Q10" s="328"/>
      <c r="R10" s="292"/>
      <c r="X10" s="48"/>
      <c r="Y10" s="48"/>
      <c r="Z10" s="48"/>
    </row>
    <row r="11" spans="1:26" ht="15" customHeight="1">
      <c r="A11" s="270">
        <v>2</v>
      </c>
      <c r="B11" s="273" t="str">
        <f>'Nasazení do skupin'!B18</f>
        <v>TJ Peklo nad Zdobnicí "B"</v>
      </c>
      <c r="C11" s="353"/>
      <c r="D11" s="322"/>
      <c r="E11" s="322"/>
      <c r="F11" s="445" t="s">
        <v>62</v>
      </c>
      <c r="G11" s="334"/>
      <c r="H11" s="335"/>
      <c r="I11" s="281"/>
      <c r="J11" s="281"/>
      <c r="K11" s="311"/>
      <c r="L11" s="308"/>
      <c r="M11" s="281"/>
      <c r="N11" s="311"/>
      <c r="O11" s="329"/>
      <c r="P11" s="325"/>
      <c r="Q11" s="314"/>
      <c r="R11" s="283"/>
    </row>
    <row r="12" spans="1:26" ht="15.75" customHeight="1" thickBot="1">
      <c r="A12" s="271"/>
      <c r="B12" s="274"/>
      <c r="C12" s="309"/>
      <c r="D12" s="282"/>
      <c r="E12" s="282"/>
      <c r="F12" s="336"/>
      <c r="G12" s="337"/>
      <c r="H12" s="338"/>
      <c r="I12" s="282"/>
      <c r="J12" s="282"/>
      <c r="K12" s="312"/>
      <c r="L12" s="309"/>
      <c r="M12" s="282"/>
      <c r="N12" s="312"/>
      <c r="O12" s="330"/>
      <c r="P12" s="326"/>
      <c r="Q12" s="315"/>
      <c r="R12" s="284"/>
    </row>
    <row r="13" spans="1:26" ht="15" customHeight="1">
      <c r="A13" s="271"/>
      <c r="B13" s="274"/>
      <c r="C13" s="279"/>
      <c r="D13" s="310"/>
      <c r="E13" s="310"/>
      <c r="F13" s="336"/>
      <c r="G13" s="337"/>
      <c r="H13" s="338"/>
      <c r="I13" s="310"/>
      <c r="J13" s="310"/>
      <c r="K13" s="313"/>
      <c r="L13" s="279"/>
      <c r="M13" s="310"/>
      <c r="N13" s="313"/>
      <c r="O13" s="320"/>
      <c r="P13" s="323"/>
      <c r="Q13" s="327"/>
      <c r="R13" s="291"/>
    </row>
    <row r="14" spans="1:26" ht="15.75" customHeight="1" thickBot="1">
      <c r="A14" s="272"/>
      <c r="B14" s="275"/>
      <c r="C14" s="280"/>
      <c r="D14" s="316"/>
      <c r="E14" s="316"/>
      <c r="F14" s="339"/>
      <c r="G14" s="340"/>
      <c r="H14" s="341"/>
      <c r="I14" s="310"/>
      <c r="J14" s="310"/>
      <c r="K14" s="313"/>
      <c r="L14" s="280"/>
      <c r="M14" s="316"/>
      <c r="N14" s="317"/>
      <c r="O14" s="321"/>
      <c r="P14" s="324"/>
      <c r="Q14" s="328"/>
      <c r="R14" s="292"/>
    </row>
    <row r="15" spans="1:26" ht="15" customHeight="1">
      <c r="A15" s="270">
        <v>3</v>
      </c>
      <c r="B15" s="273" t="str">
        <f>'Nasazení do skupin'!B19</f>
        <v>SK Liapor - Witte Karlovy Vary z.s. "B"</v>
      </c>
      <c r="C15" s="308"/>
      <c r="D15" s="281"/>
      <c r="E15" s="311"/>
      <c r="F15" s="353"/>
      <c r="G15" s="322"/>
      <c r="H15" s="322"/>
      <c r="I15" s="429"/>
      <c r="J15" s="430"/>
      <c r="K15" s="431"/>
      <c r="L15" s="342"/>
      <c r="M15" s="342"/>
      <c r="N15" s="354"/>
      <c r="O15" s="329"/>
      <c r="P15" s="325"/>
      <c r="Q15" s="314"/>
      <c r="R15" s="283"/>
    </row>
    <row r="16" spans="1:26" ht="15.75" customHeight="1" thickBot="1">
      <c r="A16" s="271"/>
      <c r="B16" s="274"/>
      <c r="C16" s="309"/>
      <c r="D16" s="282"/>
      <c r="E16" s="312"/>
      <c r="F16" s="309"/>
      <c r="G16" s="282"/>
      <c r="H16" s="282"/>
      <c r="I16" s="432"/>
      <c r="J16" s="433"/>
      <c r="K16" s="434"/>
      <c r="L16" s="343"/>
      <c r="M16" s="343"/>
      <c r="N16" s="355"/>
      <c r="O16" s="330"/>
      <c r="P16" s="326"/>
      <c r="Q16" s="315"/>
      <c r="R16" s="284"/>
    </row>
    <row r="17" spans="1:28" ht="15" customHeight="1">
      <c r="A17" s="271"/>
      <c r="B17" s="274"/>
      <c r="C17" s="279"/>
      <c r="D17" s="310"/>
      <c r="E17" s="313"/>
      <c r="F17" s="279"/>
      <c r="G17" s="310"/>
      <c r="H17" s="310"/>
      <c r="I17" s="432"/>
      <c r="J17" s="433"/>
      <c r="K17" s="434"/>
      <c r="L17" s="331"/>
      <c r="M17" s="331"/>
      <c r="N17" s="371"/>
      <c r="O17" s="320"/>
      <c r="P17" s="323"/>
      <c r="Q17" s="327"/>
      <c r="R17" s="291"/>
    </row>
    <row r="18" spans="1:28" ht="15.75" customHeight="1" thickBot="1">
      <c r="A18" s="272"/>
      <c r="B18" s="275"/>
      <c r="C18" s="280"/>
      <c r="D18" s="316"/>
      <c r="E18" s="317"/>
      <c r="F18" s="280"/>
      <c r="G18" s="316"/>
      <c r="H18" s="316"/>
      <c r="I18" s="435"/>
      <c r="J18" s="436"/>
      <c r="K18" s="437"/>
      <c r="L18" s="332"/>
      <c r="M18" s="332"/>
      <c r="N18" s="372"/>
      <c r="O18" s="321"/>
      <c r="P18" s="324"/>
      <c r="Q18" s="328"/>
      <c r="R18" s="292"/>
    </row>
    <row r="19" spans="1:28" ht="15" customHeight="1">
      <c r="A19" s="270">
        <v>4</v>
      </c>
      <c r="B19" s="273" t="str">
        <f>'Nasazení do skupin'!B20</f>
        <v>NK CLIMAX Vsetín "C"</v>
      </c>
      <c r="C19" s="308"/>
      <c r="D19" s="281"/>
      <c r="E19" s="311"/>
      <c r="F19" s="308"/>
      <c r="G19" s="281"/>
      <c r="H19" s="311"/>
      <c r="I19" s="353"/>
      <c r="J19" s="322"/>
      <c r="K19" s="322"/>
      <c r="L19" s="429">
        <v>2017</v>
      </c>
      <c r="M19" s="430"/>
      <c r="N19" s="431"/>
      <c r="O19" s="325"/>
      <c r="P19" s="325"/>
      <c r="Q19" s="314"/>
      <c r="R19" s="283"/>
    </row>
    <row r="20" spans="1:28" ht="15.75" customHeight="1" thickBot="1">
      <c r="A20" s="271"/>
      <c r="B20" s="274"/>
      <c r="C20" s="309"/>
      <c r="D20" s="282"/>
      <c r="E20" s="312"/>
      <c r="F20" s="309"/>
      <c r="G20" s="282"/>
      <c r="H20" s="312"/>
      <c r="I20" s="309"/>
      <c r="J20" s="282"/>
      <c r="K20" s="282"/>
      <c r="L20" s="432"/>
      <c r="M20" s="433"/>
      <c r="N20" s="434"/>
      <c r="O20" s="326"/>
      <c r="P20" s="326"/>
      <c r="Q20" s="315"/>
      <c r="R20" s="284"/>
    </row>
    <row r="21" spans="1:28" ht="15" customHeight="1">
      <c r="A21" s="271"/>
      <c r="B21" s="274"/>
      <c r="C21" s="279"/>
      <c r="D21" s="310"/>
      <c r="E21" s="313"/>
      <c r="F21" s="279"/>
      <c r="G21" s="310"/>
      <c r="H21" s="313"/>
      <c r="I21" s="279"/>
      <c r="J21" s="310"/>
      <c r="K21" s="310"/>
      <c r="L21" s="432"/>
      <c r="M21" s="433"/>
      <c r="N21" s="434"/>
      <c r="O21" s="373"/>
      <c r="P21" s="323"/>
      <c r="Q21" s="327"/>
      <c r="R21" s="291"/>
    </row>
    <row r="22" spans="1:28" ht="15.75" customHeight="1" thickBot="1">
      <c r="A22" s="272"/>
      <c r="B22" s="275"/>
      <c r="C22" s="280"/>
      <c r="D22" s="316"/>
      <c r="E22" s="317"/>
      <c r="F22" s="280"/>
      <c r="G22" s="316"/>
      <c r="H22" s="317"/>
      <c r="I22" s="280"/>
      <c r="J22" s="316"/>
      <c r="K22" s="316"/>
      <c r="L22" s="435"/>
      <c r="M22" s="436"/>
      <c r="N22" s="437"/>
      <c r="O22" s="374"/>
      <c r="P22" s="324"/>
      <c r="Q22" s="328"/>
      <c r="R22" s="292"/>
    </row>
    <row r="24" spans="1:28" ht="24.9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66"/>
      <c r="B25" s="356"/>
      <c r="C25" s="356"/>
      <c r="D25" s="367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66"/>
      <c r="B26" s="356"/>
      <c r="C26" s="356"/>
      <c r="D26" s="367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66"/>
      <c r="B27" s="356"/>
      <c r="C27" s="356"/>
      <c r="D27" s="367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66"/>
      <c r="B28" s="356"/>
      <c r="C28" s="356"/>
      <c r="D28" s="367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>
      <c r="A29" s="366"/>
      <c r="B29" s="356"/>
      <c r="C29" s="356"/>
      <c r="D29" s="367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>
      <c r="A30" s="366"/>
      <c r="B30" s="356"/>
      <c r="C30" s="356"/>
      <c r="D30" s="367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66"/>
      <c r="B31" s="356"/>
      <c r="C31" s="356"/>
      <c r="D31" s="367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66"/>
      <c r="B32" s="356"/>
      <c r="C32" s="356"/>
      <c r="D32" s="367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66"/>
      <c r="B33" s="356"/>
      <c r="C33" s="356"/>
      <c r="D33" s="367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66"/>
      <c r="B34" s="356"/>
      <c r="C34" s="356"/>
      <c r="D34" s="367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66"/>
      <c r="B35" s="356"/>
      <c r="C35" s="356"/>
      <c r="D35" s="367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66"/>
      <c r="B36" s="356"/>
      <c r="C36" s="356"/>
      <c r="D36" s="367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</row>
    <row r="38" spans="1:54"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</row>
    <row r="39" spans="1:54" ht="20.25">
      <c r="T39" s="376"/>
      <c r="U39" s="376"/>
      <c r="V39" s="376"/>
      <c r="W39" s="376"/>
      <c r="X39" s="376"/>
      <c r="Y39" s="376"/>
      <c r="Z39" s="376"/>
      <c r="AA39" s="375"/>
      <c r="AB39" s="375"/>
      <c r="AC39" s="375"/>
      <c r="AD39" s="375"/>
      <c r="AE39" s="375"/>
      <c r="AF39" s="375"/>
      <c r="AG39" s="3"/>
      <c r="AH39" s="3"/>
      <c r="AI39" s="376"/>
      <c r="AJ39" s="376"/>
      <c r="AK39" s="376"/>
      <c r="AL39" s="376"/>
      <c r="AM39" s="376"/>
      <c r="AN39" s="376"/>
      <c r="AO39" s="8"/>
      <c r="AP39" s="7"/>
      <c r="AQ39" s="7"/>
      <c r="AR39" s="7"/>
      <c r="AS39" s="7"/>
      <c r="AT39" s="7"/>
      <c r="AU39" s="376"/>
      <c r="AV39" s="376"/>
      <c r="AW39" s="376"/>
      <c r="AX39" s="376"/>
      <c r="AY39" s="3"/>
      <c r="AZ39" s="3"/>
      <c r="BA39" s="3"/>
      <c r="BB39" s="3"/>
    </row>
    <row r="41" spans="1:54" ht="20.25">
      <c r="T41" s="375"/>
      <c r="U41" s="375"/>
      <c r="V41" s="375"/>
      <c r="W41" s="375"/>
      <c r="X41" s="375"/>
      <c r="Y41" s="375"/>
      <c r="Z41" s="375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"/>
      <c r="AL41" s="375"/>
      <c r="AM41" s="375"/>
      <c r="AN41" s="375"/>
      <c r="AO41" s="375"/>
      <c r="AP41" s="375"/>
      <c r="AQ41" s="375"/>
      <c r="AR41" s="375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</row>
    <row r="44" spans="1:54" ht="15.75">
      <c r="T44" s="378"/>
      <c r="U44" s="378"/>
      <c r="V44" s="378"/>
      <c r="W44" s="378"/>
      <c r="X44" s="378"/>
      <c r="Y44" s="378"/>
      <c r="Z44" s="4"/>
      <c r="AA44" s="378"/>
      <c r="AB44" s="378"/>
      <c r="AC44" s="4"/>
      <c r="AD44" s="4"/>
      <c r="AE44" s="4"/>
      <c r="AF44" s="378"/>
      <c r="AG44" s="378"/>
      <c r="AH44" s="378"/>
      <c r="AI44" s="378"/>
      <c r="AJ44" s="378"/>
      <c r="AK44" s="378"/>
      <c r="AL44" s="4"/>
      <c r="AM44" s="4"/>
      <c r="AN44" s="4"/>
      <c r="AO44" s="4"/>
      <c r="AP44" s="4"/>
      <c r="AQ44" s="4"/>
      <c r="AR44" s="378"/>
      <c r="AS44" s="378"/>
      <c r="AT44" s="378"/>
      <c r="AU44" s="378"/>
      <c r="AV44" s="378"/>
      <c r="AW44" s="378"/>
      <c r="AX44" s="4"/>
      <c r="AY44" s="4"/>
      <c r="AZ44" s="4"/>
      <c r="BA44" s="4"/>
      <c r="BB44" s="4"/>
    </row>
    <row r="47" spans="1:54" ht="15" customHeight="1"/>
    <row r="51" spans="20:54"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</row>
    <row r="52" spans="20:54"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</row>
    <row r="56" spans="20:54" ht="23.25"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  <c r="BB56" s="369"/>
    </row>
    <row r="57" spans="20:54" ht="20.25">
      <c r="T57" s="376"/>
      <c r="U57" s="376"/>
      <c r="V57" s="376"/>
      <c r="W57" s="376"/>
      <c r="X57" s="376"/>
      <c r="Y57" s="376"/>
      <c r="Z57" s="376"/>
      <c r="AA57" s="375"/>
      <c r="AB57" s="375"/>
      <c r="AC57" s="375"/>
      <c r="AD57" s="375"/>
      <c r="AE57" s="375"/>
      <c r="AF57" s="375"/>
      <c r="AG57" s="3"/>
      <c r="AH57" s="3"/>
      <c r="AI57" s="376"/>
      <c r="AJ57" s="376"/>
      <c r="AK57" s="376"/>
      <c r="AL57" s="376"/>
      <c r="AM57" s="376"/>
      <c r="AN57" s="376"/>
      <c r="AO57" s="8"/>
      <c r="AP57" s="7"/>
      <c r="AQ57" s="7"/>
      <c r="AR57" s="7"/>
      <c r="AS57" s="7"/>
      <c r="AT57" s="7"/>
      <c r="AU57" s="376"/>
      <c r="AV57" s="376"/>
      <c r="AW57" s="376"/>
      <c r="AX57" s="376"/>
      <c r="AY57" s="3"/>
      <c r="AZ57" s="3"/>
      <c r="BA57" s="3"/>
      <c r="BB57" s="3"/>
    </row>
    <row r="59" spans="20:54" ht="20.25">
      <c r="T59" s="375"/>
      <c r="U59" s="375"/>
      <c r="V59" s="375"/>
      <c r="W59" s="375"/>
      <c r="X59" s="375"/>
      <c r="Y59" s="375"/>
      <c r="Z59" s="375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"/>
      <c r="AL59" s="375"/>
      <c r="AM59" s="375"/>
      <c r="AN59" s="375"/>
      <c r="AO59" s="375"/>
      <c r="AP59" s="375"/>
      <c r="AQ59" s="375"/>
      <c r="AR59" s="375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</row>
    <row r="62" spans="20:54" ht="15.75">
      <c r="T62" s="378"/>
      <c r="U62" s="378"/>
      <c r="V62" s="378"/>
      <c r="W62" s="378"/>
      <c r="X62" s="378"/>
      <c r="Y62" s="378"/>
      <c r="Z62" s="4"/>
      <c r="AA62" s="378"/>
      <c r="AB62" s="378"/>
      <c r="AC62" s="4"/>
      <c r="AD62" s="4"/>
      <c r="AE62" s="4"/>
      <c r="AF62" s="378"/>
      <c r="AG62" s="378"/>
      <c r="AH62" s="378"/>
      <c r="AI62" s="378"/>
      <c r="AJ62" s="378"/>
      <c r="AK62" s="378"/>
      <c r="AL62" s="4"/>
      <c r="AM62" s="4"/>
      <c r="AN62" s="4"/>
      <c r="AO62" s="4"/>
      <c r="AP62" s="4"/>
      <c r="AQ62" s="4"/>
      <c r="AR62" s="378"/>
      <c r="AS62" s="378"/>
      <c r="AT62" s="378"/>
      <c r="AU62" s="378"/>
      <c r="AV62" s="378"/>
      <c r="AW62" s="378"/>
      <c r="AX62" s="4"/>
      <c r="AY62" s="4"/>
      <c r="AZ62" s="4"/>
      <c r="BA62" s="4"/>
      <c r="BB62" s="4"/>
    </row>
    <row r="65" spans="20:54" ht="15" customHeight="1"/>
    <row r="69" spans="20:54"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376"/>
    </row>
    <row r="70" spans="20:54"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</row>
    <row r="76" spans="20:54" ht="23.25"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  <c r="AY76" s="369"/>
      <c r="AZ76" s="369"/>
      <c r="BA76" s="369"/>
      <c r="BB76" s="369"/>
    </row>
    <row r="77" spans="20:54" ht="20.25">
      <c r="T77" s="376"/>
      <c r="U77" s="376"/>
      <c r="V77" s="376"/>
      <c r="W77" s="376"/>
      <c r="X77" s="376"/>
      <c r="Y77" s="376"/>
      <c r="Z77" s="376"/>
      <c r="AA77" s="375"/>
      <c r="AB77" s="375"/>
      <c r="AC77" s="375"/>
      <c r="AD77" s="375"/>
      <c r="AE77" s="375"/>
      <c r="AF77" s="375"/>
      <c r="AG77" s="3"/>
      <c r="AH77" s="3"/>
      <c r="AI77" s="376"/>
      <c r="AJ77" s="376"/>
      <c r="AK77" s="376"/>
      <c r="AL77" s="376"/>
      <c r="AM77" s="376"/>
      <c r="AN77" s="376"/>
      <c r="AO77" s="8"/>
      <c r="AP77" s="7"/>
      <c r="AQ77" s="7"/>
      <c r="AR77" s="7"/>
      <c r="AS77" s="7"/>
      <c r="AT77" s="7"/>
      <c r="AU77" s="376"/>
      <c r="AV77" s="376"/>
      <c r="AW77" s="376"/>
      <c r="AX77" s="376"/>
      <c r="AY77" s="3"/>
      <c r="AZ77" s="3"/>
      <c r="BA77" s="3"/>
      <c r="BB77" s="3"/>
    </row>
    <row r="79" spans="20:54" ht="20.25">
      <c r="T79" s="375"/>
      <c r="U79" s="375"/>
      <c r="V79" s="375"/>
      <c r="W79" s="375"/>
      <c r="X79" s="375"/>
      <c r="Y79" s="375"/>
      <c r="Z79" s="375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"/>
      <c r="AL79" s="375"/>
      <c r="AM79" s="375"/>
      <c r="AN79" s="375"/>
      <c r="AO79" s="375"/>
      <c r="AP79" s="375"/>
      <c r="AQ79" s="375"/>
      <c r="AR79" s="375"/>
      <c r="AS79" s="377"/>
      <c r="AT79" s="377"/>
      <c r="AU79" s="377"/>
      <c r="AV79" s="377"/>
      <c r="AW79" s="377"/>
      <c r="AX79" s="377"/>
      <c r="AY79" s="377"/>
      <c r="AZ79" s="377"/>
      <c r="BA79" s="377"/>
      <c r="BB79" s="377"/>
    </row>
    <row r="82" spans="20:54" ht="15.75">
      <c r="T82" s="378"/>
      <c r="U82" s="378"/>
      <c r="V82" s="378"/>
      <c r="W82" s="378"/>
      <c r="X82" s="378"/>
      <c r="Y82" s="378"/>
      <c r="Z82" s="4"/>
      <c r="AA82" s="378"/>
      <c r="AB82" s="378"/>
      <c r="AC82" s="4"/>
      <c r="AD82" s="4"/>
      <c r="AE82" s="4"/>
      <c r="AF82" s="378"/>
      <c r="AG82" s="378"/>
      <c r="AH82" s="378"/>
      <c r="AI82" s="378"/>
      <c r="AJ82" s="378"/>
      <c r="AK82" s="378"/>
      <c r="AL82" s="4"/>
      <c r="AM82" s="4"/>
      <c r="AN82" s="4"/>
      <c r="AO82" s="4"/>
      <c r="AP82" s="4"/>
      <c r="AQ82" s="4"/>
      <c r="AR82" s="378"/>
      <c r="AS82" s="378"/>
      <c r="AT82" s="378"/>
      <c r="AU82" s="378"/>
      <c r="AV82" s="378"/>
      <c r="AW82" s="378"/>
      <c r="AX82" s="4"/>
      <c r="AY82" s="4"/>
      <c r="AZ82" s="4"/>
      <c r="BA82" s="4"/>
      <c r="BB82" s="4"/>
    </row>
    <row r="89" spans="20:54"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  <c r="AJ89" s="376"/>
      <c r="AK89" s="376"/>
      <c r="AL89" s="376"/>
      <c r="AM89" s="376"/>
      <c r="AN89" s="376"/>
      <c r="AO89" s="376"/>
      <c r="AP89" s="376"/>
      <c r="AQ89" s="376"/>
      <c r="AR89" s="376"/>
      <c r="AS89" s="376"/>
      <c r="AT89" s="376"/>
      <c r="AU89" s="376"/>
      <c r="AV89" s="376"/>
      <c r="AW89" s="376"/>
      <c r="AX89" s="376"/>
      <c r="AY89" s="376"/>
      <c r="AZ89" s="376"/>
      <c r="BA89" s="376"/>
      <c r="BB89" s="376"/>
    </row>
    <row r="90" spans="20:54"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  <c r="AV90" s="376"/>
      <c r="AW90" s="376"/>
      <c r="AX90" s="376"/>
      <c r="AY90" s="376"/>
      <c r="AZ90" s="376"/>
      <c r="BA90" s="376"/>
      <c r="BB90" s="376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showGridLines="0" topLeftCell="A6" zoomScaleNormal="100" workbookViewId="0">
      <selection activeCell="W18" sqref="W18:W19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ht="15.7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ht="32.25" customHeight="1" thickBot="1">
      <c r="A4" s="264" t="s">
        <v>4</v>
      </c>
      <c r="B4" s="265"/>
      <c r="C4" s="442" t="str">
        <f>'Nasazení do skupin'!B3</f>
        <v>Karlovy Vary 5.11.2017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18" ht="15.75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9" t="s">
        <v>8</v>
      </c>
    </row>
    <row r="7" spans="1:18" ht="15" customHeight="1">
      <c r="A7" s="397">
        <v>1</v>
      </c>
      <c r="B7" s="273" t="str">
        <f>'Nasazení do skupin'!B17</f>
        <v>TJ Spartak Čelákovice "A"</v>
      </c>
      <c r="C7" s="333"/>
      <c r="D7" s="334"/>
      <c r="E7" s="335"/>
      <c r="F7" s="417">
        <f>O35</f>
        <v>2</v>
      </c>
      <c r="G7" s="417" t="s">
        <v>9</v>
      </c>
      <c r="H7" s="418">
        <f>Q35</f>
        <v>0</v>
      </c>
      <c r="I7" s="400">
        <f>Q29</f>
        <v>2</v>
      </c>
      <c r="J7" s="417" t="s">
        <v>9</v>
      </c>
      <c r="K7" s="418">
        <f>O29</f>
        <v>0</v>
      </c>
      <c r="L7" s="400">
        <f>O25</f>
        <v>2</v>
      </c>
      <c r="M7" s="417" t="s">
        <v>9</v>
      </c>
      <c r="N7" s="418">
        <f>Q25</f>
        <v>0</v>
      </c>
      <c r="O7" s="421">
        <f>F7+I7+L7</f>
        <v>6</v>
      </c>
      <c r="P7" s="402" t="s">
        <v>9</v>
      </c>
      <c r="Q7" s="404">
        <f>H7+K7+N7</f>
        <v>0</v>
      </c>
      <c r="R7" s="406">
        <v>6</v>
      </c>
    </row>
    <row r="8" spans="1:18" ht="15.75" customHeight="1" thickBot="1">
      <c r="A8" s="398"/>
      <c r="B8" s="274"/>
      <c r="C8" s="336"/>
      <c r="D8" s="337"/>
      <c r="E8" s="338"/>
      <c r="F8" s="396"/>
      <c r="G8" s="396"/>
      <c r="H8" s="419"/>
      <c r="I8" s="401"/>
      <c r="J8" s="396"/>
      <c r="K8" s="419"/>
      <c r="L8" s="401"/>
      <c r="M8" s="396"/>
      <c r="N8" s="419"/>
      <c r="O8" s="422"/>
      <c r="P8" s="403"/>
      <c r="Q8" s="405"/>
      <c r="R8" s="407"/>
    </row>
    <row r="9" spans="1:18" ht="15" customHeight="1">
      <c r="A9" s="398"/>
      <c r="B9" s="274"/>
      <c r="C9" s="336"/>
      <c r="D9" s="337"/>
      <c r="E9" s="338"/>
      <c r="F9" s="379">
        <f>O36</f>
        <v>20</v>
      </c>
      <c r="G9" s="379" t="s">
        <v>9</v>
      </c>
      <c r="H9" s="381">
        <f>Q36</f>
        <v>14</v>
      </c>
      <c r="I9" s="383">
        <f>Q30</f>
        <v>20</v>
      </c>
      <c r="J9" s="379" t="s">
        <v>9</v>
      </c>
      <c r="K9" s="381">
        <f>O30</f>
        <v>15</v>
      </c>
      <c r="L9" s="383">
        <f>O26</f>
        <v>20</v>
      </c>
      <c r="M9" s="379" t="s">
        <v>9</v>
      </c>
      <c r="N9" s="381">
        <f>Q26</f>
        <v>8</v>
      </c>
      <c r="O9" s="438">
        <f>F9+I9+L9</f>
        <v>60</v>
      </c>
      <c r="P9" s="408" t="s">
        <v>9</v>
      </c>
      <c r="Q9" s="410">
        <f>H9+K9+N9</f>
        <v>37</v>
      </c>
      <c r="R9" s="440">
        <v>1</v>
      </c>
    </row>
    <row r="10" spans="1:18" ht="15.75" customHeight="1" thickBot="1">
      <c r="A10" s="399"/>
      <c r="B10" s="275"/>
      <c r="C10" s="339"/>
      <c r="D10" s="340"/>
      <c r="E10" s="341"/>
      <c r="F10" s="379"/>
      <c r="G10" s="379"/>
      <c r="H10" s="381"/>
      <c r="I10" s="384"/>
      <c r="J10" s="380"/>
      <c r="K10" s="382"/>
      <c r="L10" s="384"/>
      <c r="M10" s="380"/>
      <c r="N10" s="382"/>
      <c r="O10" s="439"/>
      <c r="P10" s="409"/>
      <c r="Q10" s="411"/>
      <c r="R10" s="441"/>
    </row>
    <row r="11" spans="1:18" ht="15" customHeight="1">
      <c r="A11" s="397">
        <v>2</v>
      </c>
      <c r="B11" s="273" t="str">
        <f>'Nasazení do skupin'!B18</f>
        <v>TJ Peklo nad Zdobnicí "B"</v>
      </c>
      <c r="C11" s="420">
        <f>H7</f>
        <v>0</v>
      </c>
      <c r="D11" s="395" t="s">
        <v>9</v>
      </c>
      <c r="E11" s="395">
        <f>F7</f>
        <v>2</v>
      </c>
      <c r="F11" s="445" t="s">
        <v>62</v>
      </c>
      <c r="G11" s="334"/>
      <c r="H11" s="335"/>
      <c r="I11" s="417">
        <f>O27</f>
        <v>2</v>
      </c>
      <c r="J11" s="417" t="s">
        <v>9</v>
      </c>
      <c r="K11" s="418">
        <f>Q27</f>
        <v>0</v>
      </c>
      <c r="L11" s="400">
        <f>O31</f>
        <v>2</v>
      </c>
      <c r="M11" s="417" t="s">
        <v>9</v>
      </c>
      <c r="N11" s="418">
        <f>Q31</f>
        <v>0</v>
      </c>
      <c r="O11" s="421">
        <f>C11+I11+L11</f>
        <v>4</v>
      </c>
      <c r="P11" s="402" t="s">
        <v>9</v>
      </c>
      <c r="Q11" s="404">
        <f>E11+K11+N11</f>
        <v>2</v>
      </c>
      <c r="R11" s="406">
        <v>4</v>
      </c>
    </row>
    <row r="12" spans="1:18" ht="15.75" customHeight="1" thickBot="1">
      <c r="A12" s="398"/>
      <c r="B12" s="274"/>
      <c r="C12" s="401"/>
      <c r="D12" s="396"/>
      <c r="E12" s="396"/>
      <c r="F12" s="336"/>
      <c r="G12" s="337"/>
      <c r="H12" s="338"/>
      <c r="I12" s="396"/>
      <c r="J12" s="396"/>
      <c r="K12" s="419"/>
      <c r="L12" s="401"/>
      <c r="M12" s="396"/>
      <c r="N12" s="419"/>
      <c r="O12" s="422"/>
      <c r="P12" s="403"/>
      <c r="Q12" s="405"/>
      <c r="R12" s="407"/>
    </row>
    <row r="13" spans="1:18" ht="15" customHeight="1">
      <c r="A13" s="398"/>
      <c r="B13" s="274"/>
      <c r="C13" s="383">
        <f>H9</f>
        <v>14</v>
      </c>
      <c r="D13" s="379" t="s">
        <v>9</v>
      </c>
      <c r="E13" s="379">
        <f>F9</f>
        <v>20</v>
      </c>
      <c r="F13" s="336"/>
      <c r="G13" s="337"/>
      <c r="H13" s="338"/>
      <c r="I13" s="379">
        <f>O28</f>
        <v>20</v>
      </c>
      <c r="J13" s="379" t="s">
        <v>9</v>
      </c>
      <c r="K13" s="381">
        <f>Q28</f>
        <v>8</v>
      </c>
      <c r="L13" s="383">
        <f>O32</f>
        <v>20</v>
      </c>
      <c r="M13" s="379" t="s">
        <v>9</v>
      </c>
      <c r="N13" s="381">
        <f>Q32</f>
        <v>3</v>
      </c>
      <c r="O13" s="438">
        <f>C13+I13+L13</f>
        <v>54</v>
      </c>
      <c r="P13" s="408" t="s">
        <v>9</v>
      </c>
      <c r="Q13" s="410">
        <f>E13+K13+N13</f>
        <v>31</v>
      </c>
      <c r="R13" s="412">
        <v>2</v>
      </c>
    </row>
    <row r="14" spans="1:18" ht="15.75" customHeight="1" thickBot="1">
      <c r="A14" s="399"/>
      <c r="B14" s="275"/>
      <c r="C14" s="384"/>
      <c r="D14" s="380"/>
      <c r="E14" s="380"/>
      <c r="F14" s="339"/>
      <c r="G14" s="340"/>
      <c r="H14" s="341"/>
      <c r="I14" s="379"/>
      <c r="J14" s="379"/>
      <c r="K14" s="381"/>
      <c r="L14" s="384"/>
      <c r="M14" s="380"/>
      <c r="N14" s="382"/>
      <c r="O14" s="439"/>
      <c r="P14" s="409"/>
      <c r="Q14" s="411"/>
      <c r="R14" s="413"/>
    </row>
    <row r="15" spans="1:18" ht="15" customHeight="1">
      <c r="A15" s="397">
        <v>3</v>
      </c>
      <c r="B15" s="273" t="str">
        <f>'Nasazení do skupin'!B19</f>
        <v>SK Liapor - Witte Karlovy Vary z.s. "B"</v>
      </c>
      <c r="C15" s="400">
        <f>K7</f>
        <v>0</v>
      </c>
      <c r="D15" s="417" t="s">
        <v>9</v>
      </c>
      <c r="E15" s="418">
        <f>I7</f>
        <v>2</v>
      </c>
      <c r="F15" s="420">
        <f>K11</f>
        <v>0</v>
      </c>
      <c r="G15" s="395" t="s">
        <v>9</v>
      </c>
      <c r="H15" s="395">
        <f>I11</f>
        <v>2</v>
      </c>
      <c r="I15" s="429"/>
      <c r="J15" s="430"/>
      <c r="K15" s="431"/>
      <c r="L15" s="423">
        <f>Q33</f>
        <v>2</v>
      </c>
      <c r="M15" s="423" t="s">
        <v>9</v>
      </c>
      <c r="N15" s="425">
        <f>O33</f>
        <v>0</v>
      </c>
      <c r="O15" s="421">
        <f>C15+F15+L15</f>
        <v>2</v>
      </c>
      <c r="P15" s="402" t="s">
        <v>9</v>
      </c>
      <c r="Q15" s="404">
        <f>E15+H15+N15</f>
        <v>4</v>
      </c>
      <c r="R15" s="406">
        <v>2</v>
      </c>
    </row>
    <row r="16" spans="1:18" ht="15.75" customHeight="1" thickBot="1">
      <c r="A16" s="398"/>
      <c r="B16" s="274"/>
      <c r="C16" s="401"/>
      <c r="D16" s="396"/>
      <c r="E16" s="419"/>
      <c r="F16" s="401"/>
      <c r="G16" s="396"/>
      <c r="H16" s="396"/>
      <c r="I16" s="432"/>
      <c r="J16" s="433"/>
      <c r="K16" s="434"/>
      <c r="L16" s="424"/>
      <c r="M16" s="424"/>
      <c r="N16" s="426"/>
      <c r="O16" s="422"/>
      <c r="P16" s="403"/>
      <c r="Q16" s="405"/>
      <c r="R16" s="407"/>
    </row>
    <row r="17" spans="1:19" ht="15" customHeight="1">
      <c r="A17" s="398"/>
      <c r="B17" s="274"/>
      <c r="C17" s="383">
        <f>K9</f>
        <v>15</v>
      </c>
      <c r="D17" s="379" t="s">
        <v>9</v>
      </c>
      <c r="E17" s="381">
        <f>I9</f>
        <v>20</v>
      </c>
      <c r="F17" s="383">
        <f>K13</f>
        <v>8</v>
      </c>
      <c r="G17" s="379" t="s">
        <v>9</v>
      </c>
      <c r="H17" s="379">
        <f>I13</f>
        <v>20</v>
      </c>
      <c r="I17" s="432"/>
      <c r="J17" s="433"/>
      <c r="K17" s="434"/>
      <c r="L17" s="427">
        <f>Q34</f>
        <v>20</v>
      </c>
      <c r="M17" s="427" t="s">
        <v>9</v>
      </c>
      <c r="N17" s="447">
        <f>O34</f>
        <v>11</v>
      </c>
      <c r="O17" s="438">
        <f>C17+F17+L17</f>
        <v>43</v>
      </c>
      <c r="P17" s="408" t="s">
        <v>9</v>
      </c>
      <c r="Q17" s="410">
        <f>E17+H17+N17</f>
        <v>51</v>
      </c>
      <c r="R17" s="412">
        <v>3</v>
      </c>
    </row>
    <row r="18" spans="1:19" ht="15.75" customHeight="1" thickBot="1">
      <c r="A18" s="399"/>
      <c r="B18" s="275"/>
      <c r="C18" s="384"/>
      <c r="D18" s="380"/>
      <c r="E18" s="382"/>
      <c r="F18" s="384"/>
      <c r="G18" s="380"/>
      <c r="H18" s="380"/>
      <c r="I18" s="435"/>
      <c r="J18" s="436"/>
      <c r="K18" s="437"/>
      <c r="L18" s="428"/>
      <c r="M18" s="428"/>
      <c r="N18" s="448"/>
      <c r="O18" s="439"/>
      <c r="P18" s="409"/>
      <c r="Q18" s="411"/>
      <c r="R18" s="413"/>
    </row>
    <row r="19" spans="1:19" ht="15" customHeight="1">
      <c r="A19" s="397">
        <v>4</v>
      </c>
      <c r="B19" s="273" t="str">
        <f>'Nasazení do skupin'!B20</f>
        <v>NK CLIMAX Vsetín "C"</v>
      </c>
      <c r="C19" s="400">
        <f>N7</f>
        <v>0</v>
      </c>
      <c r="D19" s="417" t="s">
        <v>9</v>
      </c>
      <c r="E19" s="418">
        <f>L7</f>
        <v>2</v>
      </c>
      <c r="F19" s="400">
        <f>N11</f>
        <v>0</v>
      </c>
      <c r="G19" s="417" t="s">
        <v>9</v>
      </c>
      <c r="H19" s="418">
        <f>L11</f>
        <v>2</v>
      </c>
      <c r="I19" s="420">
        <f>N15</f>
        <v>0</v>
      </c>
      <c r="J19" s="395" t="s">
        <v>9</v>
      </c>
      <c r="K19" s="395">
        <f>L15</f>
        <v>2</v>
      </c>
      <c r="L19" s="429">
        <v>2017</v>
      </c>
      <c r="M19" s="430"/>
      <c r="N19" s="431"/>
      <c r="O19" s="402">
        <f>C19+F19+I19</f>
        <v>0</v>
      </c>
      <c r="P19" s="402" t="s">
        <v>9</v>
      </c>
      <c r="Q19" s="404">
        <f>E19+H19+K19</f>
        <v>6</v>
      </c>
      <c r="R19" s="406">
        <v>0</v>
      </c>
    </row>
    <row r="20" spans="1:19" ht="15.75" customHeight="1" thickBot="1">
      <c r="A20" s="398"/>
      <c r="B20" s="274"/>
      <c r="C20" s="401"/>
      <c r="D20" s="396"/>
      <c r="E20" s="419"/>
      <c r="F20" s="401"/>
      <c r="G20" s="396"/>
      <c r="H20" s="419"/>
      <c r="I20" s="401"/>
      <c r="J20" s="396"/>
      <c r="K20" s="396"/>
      <c r="L20" s="432"/>
      <c r="M20" s="433"/>
      <c r="N20" s="434"/>
      <c r="O20" s="403"/>
      <c r="P20" s="403"/>
      <c r="Q20" s="405"/>
      <c r="R20" s="407"/>
    </row>
    <row r="21" spans="1:19" ht="15" customHeight="1">
      <c r="A21" s="398"/>
      <c r="B21" s="274"/>
      <c r="C21" s="383">
        <f>N9</f>
        <v>8</v>
      </c>
      <c r="D21" s="379" t="s">
        <v>9</v>
      </c>
      <c r="E21" s="381">
        <f>L9</f>
        <v>20</v>
      </c>
      <c r="F21" s="383">
        <f>N13</f>
        <v>3</v>
      </c>
      <c r="G21" s="379" t="s">
        <v>9</v>
      </c>
      <c r="H21" s="381">
        <f>L13</f>
        <v>20</v>
      </c>
      <c r="I21" s="383">
        <f>N17</f>
        <v>11</v>
      </c>
      <c r="J21" s="379" t="s">
        <v>9</v>
      </c>
      <c r="K21" s="379">
        <f>L17</f>
        <v>20</v>
      </c>
      <c r="L21" s="432"/>
      <c r="M21" s="433"/>
      <c r="N21" s="434"/>
      <c r="O21" s="414">
        <f>C21+F21+I21</f>
        <v>22</v>
      </c>
      <c r="P21" s="408" t="s">
        <v>9</v>
      </c>
      <c r="Q21" s="410">
        <f>E21+H21+K21</f>
        <v>60</v>
      </c>
      <c r="R21" s="412">
        <v>4</v>
      </c>
    </row>
    <row r="22" spans="1:19" ht="15.75" customHeight="1" thickBot="1">
      <c r="A22" s="399"/>
      <c r="B22" s="275"/>
      <c r="C22" s="384"/>
      <c r="D22" s="380"/>
      <c r="E22" s="382"/>
      <c r="F22" s="384"/>
      <c r="G22" s="380"/>
      <c r="H22" s="382"/>
      <c r="I22" s="384"/>
      <c r="J22" s="380"/>
      <c r="K22" s="380"/>
      <c r="L22" s="435"/>
      <c r="M22" s="436"/>
      <c r="N22" s="437"/>
      <c r="O22" s="415"/>
      <c r="P22" s="409"/>
      <c r="Q22" s="411"/>
      <c r="R22" s="413"/>
    </row>
    <row r="24" spans="1:19" ht="24.95" customHeight="1">
      <c r="A24" s="416" t="s">
        <v>28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</row>
    <row r="25" spans="1:19" ht="15" customHeight="1">
      <c r="A25" s="385">
        <v>1</v>
      </c>
      <c r="B25" s="386" t="str">
        <f>B7</f>
        <v>TJ Spartak Čelákovice "A"</v>
      </c>
      <c r="C25" s="386"/>
      <c r="D25" s="386" t="s">
        <v>9</v>
      </c>
      <c r="E25" s="386" t="str">
        <f>B19</f>
        <v>NK CLIMAX Vsetín "C"</v>
      </c>
      <c r="F25" s="386"/>
      <c r="G25" s="386"/>
      <c r="H25" s="386"/>
      <c r="I25" s="386"/>
      <c r="J25" s="386"/>
      <c r="K25" s="386"/>
      <c r="L25" s="386"/>
      <c r="M25" s="386"/>
      <c r="N25" s="386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4">
        <v>20</v>
      </c>
      <c r="P26" s="56" t="s">
        <v>9</v>
      </c>
      <c r="Q26" s="42">
        <v>8</v>
      </c>
      <c r="R26" s="9" t="s">
        <v>26</v>
      </c>
      <c r="S26" s="6"/>
    </row>
    <row r="27" spans="1:19" ht="15" customHeight="1">
      <c r="A27" s="385">
        <v>2</v>
      </c>
      <c r="B27" s="386" t="str">
        <f>B11</f>
        <v>TJ Peklo nad Zdobnicí "B"</v>
      </c>
      <c r="C27" s="386"/>
      <c r="D27" s="386" t="s">
        <v>9</v>
      </c>
      <c r="E27" s="386" t="str">
        <f>B15</f>
        <v>SK Liapor - Witte Karlovy Vary z.s. "B"</v>
      </c>
      <c r="F27" s="386"/>
      <c r="G27" s="386"/>
      <c r="H27" s="386"/>
      <c r="I27" s="386"/>
      <c r="J27" s="386"/>
      <c r="K27" s="386"/>
      <c r="L27" s="386"/>
      <c r="M27" s="386"/>
      <c r="N27" s="38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85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54">
        <v>20</v>
      </c>
      <c r="P28" s="56" t="s">
        <v>9</v>
      </c>
      <c r="Q28" s="42">
        <v>8</v>
      </c>
      <c r="R28" s="9" t="s">
        <v>26</v>
      </c>
    </row>
    <row r="29" spans="1:19" ht="13.15" customHeight="1">
      <c r="A29" s="385">
        <v>3</v>
      </c>
      <c r="B29" s="386" t="str">
        <f>B15</f>
        <v>SK Liapor - Witte Karlovy Vary z.s. "B"</v>
      </c>
      <c r="C29" s="386"/>
      <c r="D29" s="386" t="s">
        <v>9</v>
      </c>
      <c r="E29" s="386" t="str">
        <f>B7</f>
        <v>TJ Spartak Čelákovice "A"</v>
      </c>
      <c r="F29" s="386"/>
      <c r="G29" s="386"/>
      <c r="H29" s="386"/>
      <c r="I29" s="386"/>
      <c r="J29" s="386"/>
      <c r="K29" s="386"/>
      <c r="L29" s="386"/>
      <c r="M29" s="386"/>
      <c r="N29" s="386"/>
      <c r="O29" s="55">
        <v>0</v>
      </c>
      <c r="P29" s="56" t="s">
        <v>9</v>
      </c>
      <c r="Q29" s="56">
        <v>2</v>
      </c>
      <c r="R29" s="9" t="s">
        <v>27</v>
      </c>
    </row>
    <row r="30" spans="1:19" ht="13.15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54">
        <v>15</v>
      </c>
      <c r="P30" s="56" t="s">
        <v>9</v>
      </c>
      <c r="Q30" s="42">
        <v>20</v>
      </c>
      <c r="R30" s="9" t="s">
        <v>26</v>
      </c>
    </row>
    <row r="31" spans="1:19" ht="15" customHeight="1">
      <c r="A31" s="385">
        <v>4</v>
      </c>
      <c r="B31" s="386" t="str">
        <f>B11</f>
        <v>TJ Peklo nad Zdobnicí "B"</v>
      </c>
      <c r="C31" s="386"/>
      <c r="D31" s="386" t="s">
        <v>9</v>
      </c>
      <c r="E31" s="386" t="str">
        <f>B19</f>
        <v>NK CLIMAX Vsetín "C"</v>
      </c>
      <c r="F31" s="386"/>
      <c r="G31" s="386"/>
      <c r="H31" s="386"/>
      <c r="I31" s="386"/>
      <c r="J31" s="386"/>
      <c r="K31" s="386"/>
      <c r="L31" s="386"/>
      <c r="M31" s="386"/>
      <c r="N31" s="386"/>
      <c r="O31" s="55">
        <v>2</v>
      </c>
      <c r="P31" s="56" t="s">
        <v>9</v>
      </c>
      <c r="Q31" s="56">
        <v>0</v>
      </c>
      <c r="R31" s="9" t="s">
        <v>27</v>
      </c>
    </row>
    <row r="32" spans="1:19" ht="17.25" customHeight="1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54">
        <v>20</v>
      </c>
      <c r="P32" s="56" t="s">
        <v>9</v>
      </c>
      <c r="Q32" s="42">
        <v>3</v>
      </c>
      <c r="R32" s="9" t="s">
        <v>26</v>
      </c>
    </row>
    <row r="33" spans="1:18" ht="15" customHeight="1">
      <c r="A33" s="385">
        <v>5</v>
      </c>
      <c r="B33" s="386" t="str">
        <f>B19</f>
        <v>NK CLIMAX Vsetín "C"</v>
      </c>
      <c r="C33" s="386"/>
      <c r="D33" s="386" t="s">
        <v>9</v>
      </c>
      <c r="E33" s="386" t="str">
        <f>B15</f>
        <v>SK Liapor - Witte Karlovy Vary z.s. "B"</v>
      </c>
      <c r="F33" s="386"/>
      <c r="G33" s="386"/>
      <c r="H33" s="386"/>
      <c r="I33" s="386"/>
      <c r="J33" s="386"/>
      <c r="K33" s="386"/>
      <c r="L33" s="386"/>
      <c r="M33" s="386"/>
      <c r="N33" s="386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54">
        <v>11</v>
      </c>
      <c r="P34" s="56" t="s">
        <v>9</v>
      </c>
      <c r="Q34" s="42">
        <v>20</v>
      </c>
      <c r="R34" s="9" t="s">
        <v>26</v>
      </c>
    </row>
    <row r="35" spans="1:18" ht="15" customHeight="1">
      <c r="A35" s="385">
        <v>6</v>
      </c>
      <c r="B35" s="386" t="str">
        <f>B7</f>
        <v>TJ Spartak Čelákovice "A"</v>
      </c>
      <c r="C35" s="386"/>
      <c r="D35" s="386" t="s">
        <v>9</v>
      </c>
      <c r="E35" s="386" t="str">
        <f>B11</f>
        <v>TJ Peklo nad Zdobnicí "B"</v>
      </c>
      <c r="F35" s="386"/>
      <c r="G35" s="386"/>
      <c r="H35" s="386"/>
      <c r="I35" s="386"/>
      <c r="J35" s="386"/>
      <c r="K35" s="386"/>
      <c r="L35" s="386"/>
      <c r="M35" s="386"/>
      <c r="N35" s="386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54">
        <v>20</v>
      </c>
      <c r="P36" s="56" t="s">
        <v>9</v>
      </c>
      <c r="Q36" s="42">
        <v>14</v>
      </c>
      <c r="R36" s="9" t="s">
        <v>26</v>
      </c>
    </row>
    <row r="37" spans="1:18" ht="14.45" customHeight="1"/>
    <row r="38" spans="1:18" ht="14.45" customHeight="1"/>
    <row r="47" spans="1:18" ht="15" customHeight="1"/>
    <row r="51" ht="14.45" customHeight="1"/>
    <row r="52" ht="14.45" customHeight="1"/>
    <row r="65" ht="15" customHeight="1"/>
    <row r="69" ht="14.45" customHeight="1"/>
    <row r="70" ht="14.45" customHeight="1"/>
    <row r="89" ht="14.45" customHeight="1"/>
    <row r="90" ht="14.45" customHeight="1"/>
  </sheetData>
  <mergeCells count="150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BB92"/>
  <sheetViews>
    <sheetView showGridLines="0" zoomScaleNormal="100" workbookViewId="0">
      <selection activeCell="X6" sqref="X6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26" ht="15.7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26" ht="32.25" customHeight="1" thickBot="1">
      <c r="A4" s="264" t="s">
        <v>49</v>
      </c>
      <c r="B4" s="265"/>
      <c r="C4" s="276" t="str">
        <f>'Nasazení do skupin'!B3</f>
        <v>Karlovy Vary 5.11.2017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26">
      <c r="A5" s="266"/>
      <c r="B5" s="267"/>
      <c r="C5" s="286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26" ht="15.75" thickBot="1">
      <c r="A6" s="268"/>
      <c r="B6" s="269"/>
      <c r="C6" s="318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58" t="s">
        <v>8</v>
      </c>
    </row>
    <row r="7" spans="1:26" ht="15" customHeight="1">
      <c r="A7" s="270">
        <v>1</v>
      </c>
      <c r="B7" s="273" t="str">
        <f>'Nasazení do skupin'!B21</f>
        <v>SK Šacung Benešov 1947 "A"</v>
      </c>
      <c r="C7" s="333"/>
      <c r="D7" s="334"/>
      <c r="E7" s="335"/>
      <c r="F7" s="281"/>
      <c r="G7" s="281"/>
      <c r="H7" s="311"/>
      <c r="I7" s="308"/>
      <c r="J7" s="281"/>
      <c r="K7" s="311"/>
      <c r="L7" s="308"/>
      <c r="M7" s="281"/>
      <c r="N7" s="311"/>
      <c r="O7" s="329"/>
      <c r="P7" s="325"/>
      <c r="Q7" s="314"/>
      <c r="R7" s="283"/>
      <c r="Y7" s="48"/>
    </row>
    <row r="8" spans="1:26" ht="15.75" customHeight="1" thickBot="1">
      <c r="A8" s="271"/>
      <c r="B8" s="274"/>
      <c r="C8" s="336"/>
      <c r="D8" s="337"/>
      <c r="E8" s="338"/>
      <c r="F8" s="282"/>
      <c r="G8" s="282"/>
      <c r="H8" s="312"/>
      <c r="I8" s="309"/>
      <c r="J8" s="282"/>
      <c r="K8" s="312"/>
      <c r="L8" s="309"/>
      <c r="M8" s="282"/>
      <c r="N8" s="312"/>
      <c r="O8" s="330"/>
      <c r="P8" s="326"/>
      <c r="Q8" s="315"/>
      <c r="R8" s="284"/>
    </row>
    <row r="9" spans="1:26" ht="15" customHeight="1">
      <c r="A9" s="271"/>
      <c r="B9" s="274"/>
      <c r="C9" s="336"/>
      <c r="D9" s="337"/>
      <c r="E9" s="338"/>
      <c r="F9" s="310"/>
      <c r="G9" s="310"/>
      <c r="H9" s="313"/>
      <c r="I9" s="279"/>
      <c r="J9" s="310"/>
      <c r="K9" s="313"/>
      <c r="L9" s="279"/>
      <c r="M9" s="310"/>
      <c r="N9" s="313"/>
      <c r="O9" s="320"/>
      <c r="P9" s="323"/>
      <c r="Q9" s="327"/>
      <c r="R9" s="291"/>
      <c r="X9" s="48"/>
      <c r="Y9" s="48"/>
      <c r="Z9" s="48"/>
    </row>
    <row r="10" spans="1:26" ht="15.75" customHeight="1" thickBot="1">
      <c r="A10" s="272"/>
      <c r="B10" s="275"/>
      <c r="C10" s="339"/>
      <c r="D10" s="340"/>
      <c r="E10" s="341"/>
      <c r="F10" s="310"/>
      <c r="G10" s="310"/>
      <c r="H10" s="313"/>
      <c r="I10" s="280"/>
      <c r="J10" s="316"/>
      <c r="K10" s="317"/>
      <c r="L10" s="280"/>
      <c r="M10" s="316"/>
      <c r="N10" s="317"/>
      <c r="O10" s="321"/>
      <c r="P10" s="324"/>
      <c r="Q10" s="328"/>
      <c r="R10" s="292"/>
      <c r="X10" s="48"/>
      <c r="Y10" s="48"/>
      <c r="Z10" s="48"/>
    </row>
    <row r="11" spans="1:26" ht="15" customHeight="1">
      <c r="A11" s="270">
        <v>2</v>
      </c>
      <c r="B11" s="273" t="str">
        <f>'Nasazení do skupin'!B22</f>
        <v>SK Liapor - Witte Karlovy Vary z.s. "A"</v>
      </c>
      <c r="C11" s="353"/>
      <c r="D11" s="322"/>
      <c r="E11" s="322"/>
      <c r="F11" s="445" t="s">
        <v>62</v>
      </c>
      <c r="G11" s="334"/>
      <c r="H11" s="335"/>
      <c r="I11" s="281"/>
      <c r="J11" s="281"/>
      <c r="K11" s="311"/>
      <c r="L11" s="308"/>
      <c r="M11" s="281"/>
      <c r="N11" s="311"/>
      <c r="O11" s="329"/>
      <c r="P11" s="325"/>
      <c r="Q11" s="314"/>
      <c r="R11" s="283"/>
    </row>
    <row r="12" spans="1:26" ht="15.75" customHeight="1" thickBot="1">
      <c r="A12" s="271"/>
      <c r="B12" s="274"/>
      <c r="C12" s="309"/>
      <c r="D12" s="282"/>
      <c r="E12" s="282"/>
      <c r="F12" s="336"/>
      <c r="G12" s="337"/>
      <c r="H12" s="338"/>
      <c r="I12" s="282"/>
      <c r="J12" s="282"/>
      <c r="K12" s="312"/>
      <c r="L12" s="309"/>
      <c r="M12" s="282"/>
      <c r="N12" s="312"/>
      <c r="O12" s="330"/>
      <c r="P12" s="326"/>
      <c r="Q12" s="315"/>
      <c r="R12" s="284"/>
    </row>
    <row r="13" spans="1:26" ht="15" customHeight="1">
      <c r="A13" s="271"/>
      <c r="B13" s="274"/>
      <c r="C13" s="279"/>
      <c r="D13" s="310"/>
      <c r="E13" s="310"/>
      <c r="F13" s="336"/>
      <c r="G13" s="337"/>
      <c r="H13" s="338"/>
      <c r="I13" s="310"/>
      <c r="J13" s="310"/>
      <c r="K13" s="313"/>
      <c r="L13" s="279"/>
      <c r="M13" s="310"/>
      <c r="N13" s="313"/>
      <c r="O13" s="320"/>
      <c r="P13" s="323"/>
      <c r="Q13" s="327"/>
      <c r="R13" s="291"/>
    </row>
    <row r="14" spans="1:26" ht="15.75" customHeight="1" thickBot="1">
      <c r="A14" s="272"/>
      <c r="B14" s="275"/>
      <c r="C14" s="280"/>
      <c r="D14" s="316"/>
      <c r="E14" s="316"/>
      <c r="F14" s="339"/>
      <c r="G14" s="340"/>
      <c r="H14" s="341"/>
      <c r="I14" s="310"/>
      <c r="J14" s="310"/>
      <c r="K14" s="313"/>
      <c r="L14" s="280"/>
      <c r="M14" s="316"/>
      <c r="N14" s="317"/>
      <c r="O14" s="321"/>
      <c r="P14" s="324"/>
      <c r="Q14" s="328"/>
      <c r="R14" s="292"/>
    </row>
    <row r="15" spans="1:26" ht="15" customHeight="1">
      <c r="A15" s="270">
        <v>3</v>
      </c>
      <c r="B15" s="273" t="str">
        <f>'Nasazení do skupin'!B23</f>
        <v>TJ SLAVOJ Český Brod "B"</v>
      </c>
      <c r="C15" s="308"/>
      <c r="D15" s="281"/>
      <c r="E15" s="311"/>
      <c r="F15" s="353"/>
      <c r="G15" s="322"/>
      <c r="H15" s="322"/>
      <c r="I15" s="429"/>
      <c r="J15" s="430"/>
      <c r="K15" s="431"/>
      <c r="L15" s="342"/>
      <c r="M15" s="342"/>
      <c r="N15" s="354"/>
      <c r="O15" s="329"/>
      <c r="P15" s="325"/>
      <c r="Q15" s="314"/>
      <c r="R15" s="283"/>
    </row>
    <row r="16" spans="1:26" ht="15.75" customHeight="1" thickBot="1">
      <c r="A16" s="271"/>
      <c r="B16" s="274"/>
      <c r="C16" s="309"/>
      <c r="D16" s="282"/>
      <c r="E16" s="312"/>
      <c r="F16" s="309"/>
      <c r="G16" s="282"/>
      <c r="H16" s="282"/>
      <c r="I16" s="432"/>
      <c r="J16" s="433"/>
      <c r="K16" s="434"/>
      <c r="L16" s="343"/>
      <c r="M16" s="343"/>
      <c r="N16" s="355"/>
      <c r="O16" s="330"/>
      <c r="P16" s="326"/>
      <c r="Q16" s="315"/>
      <c r="R16" s="284"/>
    </row>
    <row r="17" spans="1:28" ht="15" customHeight="1">
      <c r="A17" s="271"/>
      <c r="B17" s="274"/>
      <c r="C17" s="279"/>
      <c r="D17" s="310"/>
      <c r="E17" s="313"/>
      <c r="F17" s="279"/>
      <c r="G17" s="310"/>
      <c r="H17" s="310"/>
      <c r="I17" s="432"/>
      <c r="J17" s="433"/>
      <c r="K17" s="434"/>
      <c r="L17" s="331"/>
      <c r="M17" s="331"/>
      <c r="N17" s="371"/>
      <c r="O17" s="320"/>
      <c r="P17" s="323"/>
      <c r="Q17" s="327"/>
      <c r="R17" s="291"/>
    </row>
    <row r="18" spans="1:28" ht="15.75" customHeight="1" thickBot="1">
      <c r="A18" s="272"/>
      <c r="B18" s="275"/>
      <c r="C18" s="280"/>
      <c r="D18" s="316"/>
      <c r="E18" s="317"/>
      <c r="F18" s="280"/>
      <c r="G18" s="316"/>
      <c r="H18" s="316"/>
      <c r="I18" s="435"/>
      <c r="J18" s="436"/>
      <c r="K18" s="437"/>
      <c r="L18" s="332"/>
      <c r="M18" s="332"/>
      <c r="N18" s="372"/>
      <c r="O18" s="321"/>
      <c r="P18" s="324"/>
      <c r="Q18" s="328"/>
      <c r="R18" s="292"/>
    </row>
    <row r="19" spans="1:28" ht="15" customHeight="1">
      <c r="A19" s="270">
        <v>4</v>
      </c>
      <c r="B19" s="273" t="str">
        <f>'Nasazení do skupin'!B24</f>
        <v>UNITOP SKP Žďár nad Sázavou "C"</v>
      </c>
      <c r="C19" s="308"/>
      <c r="D19" s="281"/>
      <c r="E19" s="311"/>
      <c r="F19" s="308"/>
      <c r="G19" s="281"/>
      <c r="H19" s="311"/>
      <c r="I19" s="353"/>
      <c r="J19" s="322"/>
      <c r="K19" s="322"/>
      <c r="L19" s="429">
        <v>2017</v>
      </c>
      <c r="M19" s="430"/>
      <c r="N19" s="431"/>
      <c r="O19" s="325"/>
      <c r="P19" s="325"/>
      <c r="Q19" s="314"/>
      <c r="R19" s="283"/>
    </row>
    <row r="20" spans="1:28" ht="15.75" customHeight="1" thickBot="1">
      <c r="A20" s="271"/>
      <c r="B20" s="274"/>
      <c r="C20" s="309"/>
      <c r="D20" s="282"/>
      <c r="E20" s="312"/>
      <c r="F20" s="309"/>
      <c r="G20" s="282"/>
      <c r="H20" s="312"/>
      <c r="I20" s="309"/>
      <c r="J20" s="282"/>
      <c r="K20" s="282"/>
      <c r="L20" s="432"/>
      <c r="M20" s="433"/>
      <c r="N20" s="434"/>
      <c r="O20" s="326"/>
      <c r="P20" s="326"/>
      <c r="Q20" s="315"/>
      <c r="R20" s="284"/>
    </row>
    <row r="21" spans="1:28" ht="15" customHeight="1">
      <c r="A21" s="271"/>
      <c r="B21" s="274"/>
      <c r="C21" s="279"/>
      <c r="D21" s="310"/>
      <c r="E21" s="313"/>
      <c r="F21" s="279"/>
      <c r="G21" s="310"/>
      <c r="H21" s="313"/>
      <c r="I21" s="279"/>
      <c r="J21" s="310"/>
      <c r="K21" s="310"/>
      <c r="L21" s="432"/>
      <c r="M21" s="433"/>
      <c r="N21" s="434"/>
      <c r="O21" s="373"/>
      <c r="P21" s="323"/>
      <c r="Q21" s="327"/>
      <c r="R21" s="291"/>
    </row>
    <row r="22" spans="1:28" ht="15.75" customHeight="1" thickBot="1">
      <c r="A22" s="272"/>
      <c r="B22" s="275"/>
      <c r="C22" s="280"/>
      <c r="D22" s="316"/>
      <c r="E22" s="317"/>
      <c r="F22" s="280"/>
      <c r="G22" s="316"/>
      <c r="H22" s="317"/>
      <c r="I22" s="280"/>
      <c r="J22" s="316"/>
      <c r="K22" s="316"/>
      <c r="L22" s="435"/>
      <c r="M22" s="436"/>
      <c r="N22" s="437"/>
      <c r="O22" s="374"/>
      <c r="P22" s="324"/>
      <c r="Q22" s="328"/>
      <c r="R22" s="292"/>
    </row>
    <row r="24" spans="1:28" ht="24.9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66"/>
      <c r="B25" s="356"/>
      <c r="C25" s="356"/>
      <c r="D25" s="367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66"/>
      <c r="B26" s="356"/>
      <c r="C26" s="356"/>
      <c r="D26" s="367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66"/>
      <c r="B27" s="356"/>
      <c r="C27" s="356"/>
      <c r="D27" s="367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66"/>
      <c r="B28" s="356"/>
      <c r="C28" s="356"/>
      <c r="D28" s="367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>
      <c r="A29" s="366"/>
      <c r="B29" s="356"/>
      <c r="C29" s="356"/>
      <c r="D29" s="367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>
      <c r="A30" s="366"/>
      <c r="B30" s="356"/>
      <c r="C30" s="356"/>
      <c r="D30" s="367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66"/>
      <c r="B31" s="356"/>
      <c r="C31" s="356"/>
      <c r="D31" s="367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66"/>
      <c r="B32" s="356"/>
      <c r="C32" s="356"/>
      <c r="D32" s="367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66"/>
      <c r="B33" s="356"/>
      <c r="C33" s="356"/>
      <c r="D33" s="367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66"/>
      <c r="B34" s="356"/>
      <c r="C34" s="356"/>
      <c r="D34" s="367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66"/>
      <c r="B35" s="356"/>
      <c r="C35" s="356"/>
      <c r="D35" s="367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66"/>
      <c r="B36" s="356"/>
      <c r="C36" s="356"/>
      <c r="D36" s="367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>
      <c r="P37" s="370"/>
      <c r="Q37" s="370"/>
      <c r="R37" s="46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</row>
    <row r="39" spans="1:54"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</row>
    <row r="40" spans="1:54"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</row>
    <row r="41" spans="1:54" ht="20.25">
      <c r="T41" s="376"/>
      <c r="U41" s="376"/>
      <c r="V41" s="376"/>
      <c r="W41" s="376"/>
      <c r="X41" s="376"/>
      <c r="Y41" s="376"/>
      <c r="Z41" s="376"/>
      <c r="AA41" s="375"/>
      <c r="AB41" s="375"/>
      <c r="AC41" s="375"/>
      <c r="AD41" s="375"/>
      <c r="AE41" s="375"/>
      <c r="AF41" s="375"/>
      <c r="AG41" s="3"/>
      <c r="AH41" s="3"/>
      <c r="AI41" s="376"/>
      <c r="AJ41" s="376"/>
      <c r="AK41" s="376"/>
      <c r="AL41" s="376"/>
      <c r="AM41" s="376"/>
      <c r="AN41" s="376"/>
      <c r="AO41" s="8"/>
      <c r="AP41" s="7"/>
      <c r="AQ41" s="7"/>
      <c r="AR41" s="7"/>
      <c r="AS41" s="7"/>
      <c r="AT41" s="7"/>
      <c r="AU41" s="376"/>
      <c r="AV41" s="376"/>
      <c r="AW41" s="376"/>
      <c r="AX41" s="376"/>
      <c r="AY41" s="3"/>
      <c r="AZ41" s="3"/>
      <c r="BA41" s="3"/>
      <c r="BB41" s="3"/>
    </row>
    <row r="43" spans="1:54" ht="20.25">
      <c r="T43" s="375"/>
      <c r="U43" s="375"/>
      <c r="V43" s="375"/>
      <c r="W43" s="375"/>
      <c r="X43" s="375"/>
      <c r="Y43" s="375"/>
      <c r="Z43" s="375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"/>
      <c r="AL43" s="375"/>
      <c r="AM43" s="375"/>
      <c r="AN43" s="375"/>
      <c r="AO43" s="375"/>
      <c r="AP43" s="375"/>
      <c r="AQ43" s="375"/>
      <c r="AR43" s="375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</row>
    <row r="46" spans="1:54" ht="15.75">
      <c r="T46" s="378"/>
      <c r="U46" s="378"/>
      <c r="V46" s="378"/>
      <c r="W46" s="378"/>
      <c r="X46" s="378"/>
      <c r="Y46" s="378"/>
      <c r="Z46" s="4"/>
      <c r="AA46" s="378"/>
      <c r="AB46" s="378"/>
      <c r="AC46" s="4"/>
      <c r="AD46" s="4"/>
      <c r="AE46" s="4"/>
      <c r="AF46" s="378"/>
      <c r="AG46" s="378"/>
      <c r="AH46" s="378"/>
      <c r="AI46" s="378"/>
      <c r="AJ46" s="378"/>
      <c r="AK46" s="378"/>
      <c r="AL46" s="4"/>
      <c r="AM46" s="4"/>
      <c r="AN46" s="4"/>
      <c r="AO46" s="4"/>
      <c r="AP46" s="4"/>
      <c r="AQ46" s="4"/>
      <c r="AR46" s="378"/>
      <c r="AS46" s="378"/>
      <c r="AT46" s="378"/>
      <c r="AU46" s="378"/>
      <c r="AV46" s="378"/>
      <c r="AW46" s="378"/>
      <c r="AX46" s="4"/>
      <c r="AY46" s="4"/>
      <c r="AZ46" s="4"/>
      <c r="BA46" s="4"/>
      <c r="BB46" s="4"/>
    </row>
    <row r="49" spans="20:54" ht="15" customHeight="1"/>
    <row r="53" spans="20:54"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</row>
    <row r="54" spans="20:54"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</row>
    <row r="58" spans="20:54" ht="23.25"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</row>
    <row r="59" spans="20:54" ht="20.25">
      <c r="T59" s="376"/>
      <c r="U59" s="376"/>
      <c r="V59" s="376"/>
      <c r="W59" s="376"/>
      <c r="X59" s="376"/>
      <c r="Y59" s="376"/>
      <c r="Z59" s="376"/>
      <c r="AA59" s="375"/>
      <c r="AB59" s="375"/>
      <c r="AC59" s="375"/>
      <c r="AD59" s="375"/>
      <c r="AE59" s="375"/>
      <c r="AF59" s="375"/>
      <c r="AG59" s="3"/>
      <c r="AH59" s="3"/>
      <c r="AI59" s="376"/>
      <c r="AJ59" s="376"/>
      <c r="AK59" s="376"/>
      <c r="AL59" s="376"/>
      <c r="AM59" s="376"/>
      <c r="AN59" s="376"/>
      <c r="AO59" s="8"/>
      <c r="AP59" s="7"/>
      <c r="AQ59" s="7"/>
      <c r="AR59" s="7"/>
      <c r="AS59" s="7"/>
      <c r="AT59" s="7"/>
      <c r="AU59" s="376"/>
      <c r="AV59" s="376"/>
      <c r="AW59" s="376"/>
      <c r="AX59" s="376"/>
      <c r="AY59" s="3"/>
      <c r="AZ59" s="3"/>
      <c r="BA59" s="3"/>
      <c r="BB59" s="3"/>
    </row>
    <row r="61" spans="20:54" ht="20.25">
      <c r="T61" s="375"/>
      <c r="U61" s="375"/>
      <c r="V61" s="375"/>
      <c r="W61" s="375"/>
      <c r="X61" s="375"/>
      <c r="Y61" s="375"/>
      <c r="Z61" s="375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"/>
      <c r="AL61" s="375"/>
      <c r="AM61" s="375"/>
      <c r="AN61" s="375"/>
      <c r="AO61" s="375"/>
      <c r="AP61" s="375"/>
      <c r="AQ61" s="375"/>
      <c r="AR61" s="375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</row>
    <row r="64" spans="20:54" ht="15.75">
      <c r="T64" s="378"/>
      <c r="U64" s="378"/>
      <c r="V64" s="378"/>
      <c r="W64" s="378"/>
      <c r="X64" s="378"/>
      <c r="Y64" s="378"/>
      <c r="Z64" s="4"/>
      <c r="AA64" s="378"/>
      <c r="AB64" s="378"/>
      <c r="AC64" s="4"/>
      <c r="AD64" s="4"/>
      <c r="AE64" s="4"/>
      <c r="AF64" s="378"/>
      <c r="AG64" s="378"/>
      <c r="AH64" s="378"/>
      <c r="AI64" s="378"/>
      <c r="AJ64" s="378"/>
      <c r="AK64" s="378"/>
      <c r="AL64" s="4"/>
      <c r="AM64" s="4"/>
      <c r="AN64" s="4"/>
      <c r="AO64" s="4"/>
      <c r="AP64" s="4"/>
      <c r="AQ64" s="4"/>
      <c r="AR64" s="378"/>
      <c r="AS64" s="378"/>
      <c r="AT64" s="378"/>
      <c r="AU64" s="378"/>
      <c r="AV64" s="378"/>
      <c r="AW64" s="378"/>
      <c r="AX64" s="4"/>
      <c r="AY64" s="4"/>
      <c r="AZ64" s="4"/>
      <c r="BA64" s="4"/>
      <c r="BB64" s="4"/>
    </row>
    <row r="67" spans="20:54" ht="15" customHeight="1"/>
    <row r="71" spans="20:54"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</row>
    <row r="72" spans="20:54"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376"/>
    </row>
    <row r="76" spans="20:54" ht="23.25"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  <c r="AY76" s="369"/>
      <c r="AZ76" s="369"/>
      <c r="BA76" s="369"/>
      <c r="BB76" s="369"/>
    </row>
    <row r="78" spans="20:54" ht="23.25"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</row>
    <row r="79" spans="20:54" ht="20.25">
      <c r="T79" s="376"/>
      <c r="U79" s="376"/>
      <c r="V79" s="376"/>
      <c r="W79" s="376"/>
      <c r="X79" s="376"/>
      <c r="Y79" s="376"/>
      <c r="Z79" s="376"/>
      <c r="AA79" s="375"/>
      <c r="AB79" s="375"/>
      <c r="AC79" s="375"/>
      <c r="AD79" s="375"/>
      <c r="AE79" s="375"/>
      <c r="AF79" s="375"/>
      <c r="AG79" s="3"/>
      <c r="AH79" s="3"/>
      <c r="AI79" s="376"/>
      <c r="AJ79" s="376"/>
      <c r="AK79" s="376"/>
      <c r="AL79" s="376"/>
      <c r="AM79" s="376"/>
      <c r="AN79" s="376"/>
      <c r="AO79" s="8"/>
      <c r="AP79" s="7"/>
      <c r="AQ79" s="7"/>
      <c r="AR79" s="7"/>
      <c r="AS79" s="7"/>
      <c r="AT79" s="7"/>
      <c r="AU79" s="376"/>
      <c r="AV79" s="376"/>
      <c r="AW79" s="376"/>
      <c r="AX79" s="376"/>
      <c r="AY79" s="3"/>
      <c r="AZ79" s="3"/>
      <c r="BA79" s="3"/>
      <c r="BB79" s="3"/>
    </row>
    <row r="81" spans="20:54" ht="20.25">
      <c r="T81" s="375"/>
      <c r="U81" s="375"/>
      <c r="V81" s="375"/>
      <c r="W81" s="375"/>
      <c r="X81" s="375"/>
      <c r="Y81" s="375"/>
      <c r="Z81" s="375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"/>
      <c r="AL81" s="375"/>
      <c r="AM81" s="375"/>
      <c r="AN81" s="375"/>
      <c r="AO81" s="375"/>
      <c r="AP81" s="375"/>
      <c r="AQ81" s="375"/>
      <c r="AR81" s="375"/>
      <c r="AS81" s="377"/>
      <c r="AT81" s="377"/>
      <c r="AU81" s="377"/>
      <c r="AV81" s="377"/>
      <c r="AW81" s="377"/>
      <c r="AX81" s="377"/>
      <c r="AY81" s="377"/>
      <c r="AZ81" s="377"/>
      <c r="BA81" s="377"/>
      <c r="BB81" s="377"/>
    </row>
    <row r="84" spans="20:54" ht="15.75">
      <c r="T84" s="378"/>
      <c r="U84" s="378"/>
      <c r="V84" s="378"/>
      <c r="W84" s="378"/>
      <c r="X84" s="378"/>
      <c r="Y84" s="378"/>
      <c r="Z84" s="4"/>
      <c r="AA84" s="378"/>
      <c r="AB84" s="378"/>
      <c r="AC84" s="4"/>
      <c r="AD84" s="4"/>
      <c r="AE84" s="4"/>
      <c r="AF84" s="378"/>
      <c r="AG84" s="378"/>
      <c r="AH84" s="378"/>
      <c r="AI84" s="378"/>
      <c r="AJ84" s="378"/>
      <c r="AK84" s="378"/>
      <c r="AL84" s="4"/>
      <c r="AM84" s="4"/>
      <c r="AN84" s="4"/>
      <c r="AO84" s="4"/>
      <c r="AP84" s="4"/>
      <c r="AQ84" s="4"/>
      <c r="AR84" s="378"/>
      <c r="AS84" s="378"/>
      <c r="AT84" s="378"/>
      <c r="AU84" s="378"/>
      <c r="AV84" s="378"/>
      <c r="AW84" s="378"/>
      <c r="AX84" s="4"/>
      <c r="AY84" s="4"/>
      <c r="AZ84" s="4"/>
      <c r="BA84" s="4"/>
      <c r="BB84" s="4"/>
    </row>
    <row r="91" spans="20:54"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  <c r="AU91" s="376"/>
      <c r="AV91" s="376"/>
      <c r="AW91" s="376"/>
      <c r="AX91" s="376"/>
      <c r="AY91" s="376"/>
      <c r="AZ91" s="376"/>
      <c r="BA91" s="376"/>
      <c r="BB91" s="376"/>
    </row>
    <row r="92" spans="20:54"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  <c r="AP92" s="376"/>
      <c r="AQ92" s="376"/>
      <c r="AR92" s="376"/>
      <c r="AS92" s="376"/>
      <c r="AT92" s="376"/>
      <c r="AU92" s="376"/>
      <c r="AV92" s="376"/>
      <c r="AW92" s="376"/>
      <c r="AX92" s="376"/>
      <c r="AY92" s="376"/>
      <c r="AZ92" s="376"/>
      <c r="BA92" s="376"/>
      <c r="BB92" s="376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S92"/>
  <sheetViews>
    <sheetView showGridLines="0" topLeftCell="A16" zoomScaleNormal="100" workbookViewId="0">
      <selection activeCell="U36" sqref="U36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ht="15.7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ht="32.25" customHeight="1" thickBot="1">
      <c r="A4" s="264" t="s">
        <v>49</v>
      </c>
      <c r="B4" s="265"/>
      <c r="C4" s="442" t="str">
        <f>'Nasazení do skupin'!B3</f>
        <v>Karlovy Vary 5.11.2017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18" ht="15.75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9" t="s">
        <v>8</v>
      </c>
    </row>
    <row r="7" spans="1:18" ht="15" customHeight="1">
      <c r="A7" s="397">
        <v>1</v>
      </c>
      <c r="B7" s="273" t="str">
        <f>'Nasazení do skupin'!B21</f>
        <v>SK Šacung Benešov 1947 "A"</v>
      </c>
      <c r="C7" s="333"/>
      <c r="D7" s="334"/>
      <c r="E7" s="335"/>
      <c r="F7" s="417">
        <f>O35</f>
        <v>2</v>
      </c>
      <c r="G7" s="417" t="s">
        <v>9</v>
      </c>
      <c r="H7" s="418">
        <f>Q35</f>
        <v>1</v>
      </c>
      <c r="I7" s="400">
        <f>Q29</f>
        <v>2</v>
      </c>
      <c r="J7" s="417" t="s">
        <v>9</v>
      </c>
      <c r="K7" s="418">
        <f>O29</f>
        <v>0</v>
      </c>
      <c r="L7" s="400">
        <f>O25</f>
        <v>2</v>
      </c>
      <c r="M7" s="417" t="s">
        <v>9</v>
      </c>
      <c r="N7" s="418">
        <f>Q25</f>
        <v>1</v>
      </c>
      <c r="O7" s="421">
        <f>F7+I7+L7</f>
        <v>6</v>
      </c>
      <c r="P7" s="402" t="s">
        <v>9</v>
      </c>
      <c r="Q7" s="404">
        <f>H7+K7+N7</f>
        <v>2</v>
      </c>
      <c r="R7" s="406">
        <v>6</v>
      </c>
    </row>
    <row r="8" spans="1:18" ht="15.75" customHeight="1" thickBot="1">
      <c r="A8" s="398"/>
      <c r="B8" s="274"/>
      <c r="C8" s="336"/>
      <c r="D8" s="337"/>
      <c r="E8" s="338"/>
      <c r="F8" s="396"/>
      <c r="G8" s="396"/>
      <c r="H8" s="419"/>
      <c r="I8" s="401"/>
      <c r="J8" s="396"/>
      <c r="K8" s="419"/>
      <c r="L8" s="401"/>
      <c r="M8" s="396"/>
      <c r="N8" s="419"/>
      <c r="O8" s="422"/>
      <c r="P8" s="403"/>
      <c r="Q8" s="405"/>
      <c r="R8" s="407"/>
    </row>
    <row r="9" spans="1:18" ht="15" customHeight="1">
      <c r="A9" s="398"/>
      <c r="B9" s="274"/>
      <c r="C9" s="336"/>
      <c r="D9" s="337"/>
      <c r="E9" s="338"/>
      <c r="F9" s="379">
        <f>O36</f>
        <v>27</v>
      </c>
      <c r="G9" s="379" t="s">
        <v>9</v>
      </c>
      <c r="H9" s="381">
        <f>Q36</f>
        <v>22</v>
      </c>
      <c r="I9" s="383">
        <f>Q30</f>
        <v>20</v>
      </c>
      <c r="J9" s="379" t="s">
        <v>9</v>
      </c>
      <c r="K9" s="381">
        <f>O30</f>
        <v>13</v>
      </c>
      <c r="L9" s="383">
        <f>O26</f>
        <v>26</v>
      </c>
      <c r="M9" s="379" t="s">
        <v>9</v>
      </c>
      <c r="N9" s="381">
        <f>Q26</f>
        <v>20</v>
      </c>
      <c r="O9" s="438">
        <f>F9+I9+L9</f>
        <v>73</v>
      </c>
      <c r="P9" s="408" t="s">
        <v>9</v>
      </c>
      <c r="Q9" s="410">
        <f>H9+K9+N9</f>
        <v>55</v>
      </c>
      <c r="R9" s="440">
        <v>1</v>
      </c>
    </row>
    <row r="10" spans="1:18" ht="15.75" customHeight="1" thickBot="1">
      <c r="A10" s="399"/>
      <c r="B10" s="275"/>
      <c r="C10" s="339"/>
      <c r="D10" s="340"/>
      <c r="E10" s="341"/>
      <c r="F10" s="379"/>
      <c r="G10" s="379"/>
      <c r="H10" s="381"/>
      <c r="I10" s="384"/>
      <c r="J10" s="380"/>
      <c r="K10" s="382"/>
      <c r="L10" s="384"/>
      <c r="M10" s="380"/>
      <c r="N10" s="382"/>
      <c r="O10" s="439"/>
      <c r="P10" s="409"/>
      <c r="Q10" s="411"/>
      <c r="R10" s="441"/>
    </row>
    <row r="11" spans="1:18" ht="15" customHeight="1">
      <c r="A11" s="397">
        <v>2</v>
      </c>
      <c r="B11" s="273" t="str">
        <f>'Nasazení do skupin'!B22</f>
        <v>SK Liapor - Witte Karlovy Vary z.s. "A"</v>
      </c>
      <c r="C11" s="420">
        <f>H7</f>
        <v>1</v>
      </c>
      <c r="D11" s="395" t="s">
        <v>9</v>
      </c>
      <c r="E11" s="395">
        <f>F7</f>
        <v>2</v>
      </c>
      <c r="F11" s="445" t="s">
        <v>62</v>
      </c>
      <c r="G11" s="334"/>
      <c r="H11" s="335"/>
      <c r="I11" s="417">
        <f>O27</f>
        <v>2</v>
      </c>
      <c r="J11" s="417" t="s">
        <v>9</v>
      </c>
      <c r="K11" s="418">
        <f>Q27</f>
        <v>1</v>
      </c>
      <c r="L11" s="400">
        <f>O31</f>
        <v>2</v>
      </c>
      <c r="M11" s="417" t="s">
        <v>9</v>
      </c>
      <c r="N11" s="418">
        <f>Q31</f>
        <v>1</v>
      </c>
      <c r="O11" s="421">
        <f>C11+I11+L11</f>
        <v>5</v>
      </c>
      <c r="P11" s="402" t="s">
        <v>9</v>
      </c>
      <c r="Q11" s="404">
        <f>E11+K11+N11</f>
        <v>4</v>
      </c>
      <c r="R11" s="406">
        <v>4</v>
      </c>
    </row>
    <row r="12" spans="1:18" ht="15.75" customHeight="1" thickBot="1">
      <c r="A12" s="398"/>
      <c r="B12" s="274"/>
      <c r="C12" s="401"/>
      <c r="D12" s="396"/>
      <c r="E12" s="396"/>
      <c r="F12" s="336"/>
      <c r="G12" s="337"/>
      <c r="H12" s="338"/>
      <c r="I12" s="396"/>
      <c r="J12" s="396"/>
      <c r="K12" s="419"/>
      <c r="L12" s="401"/>
      <c r="M12" s="396"/>
      <c r="N12" s="419"/>
      <c r="O12" s="422"/>
      <c r="P12" s="403"/>
      <c r="Q12" s="405"/>
      <c r="R12" s="407"/>
    </row>
    <row r="13" spans="1:18" ht="15" customHeight="1">
      <c r="A13" s="398"/>
      <c r="B13" s="274"/>
      <c r="C13" s="383">
        <f>H9</f>
        <v>22</v>
      </c>
      <c r="D13" s="379" t="s">
        <v>9</v>
      </c>
      <c r="E13" s="379">
        <f>F9</f>
        <v>27</v>
      </c>
      <c r="F13" s="336"/>
      <c r="G13" s="337"/>
      <c r="H13" s="338"/>
      <c r="I13" s="379">
        <f>O28</f>
        <v>28</v>
      </c>
      <c r="J13" s="379" t="s">
        <v>9</v>
      </c>
      <c r="K13" s="381">
        <f>Q28</f>
        <v>17</v>
      </c>
      <c r="L13" s="383">
        <f>O32</f>
        <v>28</v>
      </c>
      <c r="M13" s="379" t="s">
        <v>9</v>
      </c>
      <c r="N13" s="381">
        <f>Q32</f>
        <v>23</v>
      </c>
      <c r="O13" s="438">
        <f>C13+I13+L13</f>
        <v>78</v>
      </c>
      <c r="P13" s="408" t="s">
        <v>9</v>
      </c>
      <c r="Q13" s="410">
        <f>E13+K13+N13</f>
        <v>67</v>
      </c>
      <c r="R13" s="412">
        <v>2</v>
      </c>
    </row>
    <row r="14" spans="1:18" ht="15.75" customHeight="1" thickBot="1">
      <c r="A14" s="399"/>
      <c r="B14" s="275"/>
      <c r="C14" s="384"/>
      <c r="D14" s="380"/>
      <c r="E14" s="380"/>
      <c r="F14" s="339"/>
      <c r="G14" s="340"/>
      <c r="H14" s="341"/>
      <c r="I14" s="379"/>
      <c r="J14" s="379"/>
      <c r="K14" s="381"/>
      <c r="L14" s="384"/>
      <c r="M14" s="380"/>
      <c r="N14" s="382"/>
      <c r="O14" s="439"/>
      <c r="P14" s="409"/>
      <c r="Q14" s="411"/>
      <c r="R14" s="413"/>
    </row>
    <row r="15" spans="1:18" ht="15" customHeight="1">
      <c r="A15" s="397">
        <v>3</v>
      </c>
      <c r="B15" s="273" t="str">
        <f>'Nasazení do skupin'!B23</f>
        <v>TJ SLAVOJ Český Brod "B"</v>
      </c>
      <c r="C15" s="400">
        <f>K7</f>
        <v>0</v>
      </c>
      <c r="D15" s="417" t="s">
        <v>9</v>
      </c>
      <c r="E15" s="418">
        <f>I7</f>
        <v>2</v>
      </c>
      <c r="F15" s="420">
        <f>K11</f>
        <v>1</v>
      </c>
      <c r="G15" s="395" t="s">
        <v>9</v>
      </c>
      <c r="H15" s="395">
        <f>I11</f>
        <v>2</v>
      </c>
      <c r="I15" s="429"/>
      <c r="J15" s="430"/>
      <c r="K15" s="431"/>
      <c r="L15" s="423">
        <f>Q33</f>
        <v>2</v>
      </c>
      <c r="M15" s="423" t="s">
        <v>9</v>
      </c>
      <c r="N15" s="425">
        <f>O33</f>
        <v>0</v>
      </c>
      <c r="O15" s="421">
        <f>C15+F15+L15</f>
        <v>3</v>
      </c>
      <c r="P15" s="402" t="s">
        <v>9</v>
      </c>
      <c r="Q15" s="404">
        <f>E15+H15+N15</f>
        <v>4</v>
      </c>
      <c r="R15" s="406">
        <v>2</v>
      </c>
    </row>
    <row r="16" spans="1:18" ht="15.75" customHeight="1" thickBot="1">
      <c r="A16" s="398"/>
      <c r="B16" s="274"/>
      <c r="C16" s="401"/>
      <c r="D16" s="396"/>
      <c r="E16" s="419"/>
      <c r="F16" s="401"/>
      <c r="G16" s="396"/>
      <c r="H16" s="396"/>
      <c r="I16" s="432"/>
      <c r="J16" s="433"/>
      <c r="K16" s="434"/>
      <c r="L16" s="424"/>
      <c r="M16" s="424"/>
      <c r="N16" s="426"/>
      <c r="O16" s="422"/>
      <c r="P16" s="403"/>
      <c r="Q16" s="405"/>
      <c r="R16" s="407"/>
    </row>
    <row r="17" spans="1:19" ht="15" customHeight="1">
      <c r="A17" s="398"/>
      <c r="B17" s="274"/>
      <c r="C17" s="383">
        <f>K9</f>
        <v>13</v>
      </c>
      <c r="D17" s="379" t="s">
        <v>9</v>
      </c>
      <c r="E17" s="381">
        <f>I9</f>
        <v>20</v>
      </c>
      <c r="F17" s="383">
        <f>K13</f>
        <v>17</v>
      </c>
      <c r="G17" s="379" t="s">
        <v>9</v>
      </c>
      <c r="H17" s="379">
        <f>I13</f>
        <v>28</v>
      </c>
      <c r="I17" s="432"/>
      <c r="J17" s="433"/>
      <c r="K17" s="434"/>
      <c r="L17" s="427">
        <f>Q34</f>
        <v>20</v>
      </c>
      <c r="M17" s="427" t="s">
        <v>9</v>
      </c>
      <c r="N17" s="447">
        <f>O34</f>
        <v>14</v>
      </c>
      <c r="O17" s="438">
        <f>C17+F17+L17</f>
        <v>50</v>
      </c>
      <c r="P17" s="408" t="s">
        <v>9</v>
      </c>
      <c r="Q17" s="410">
        <f>E17+H17+N17</f>
        <v>62</v>
      </c>
      <c r="R17" s="412">
        <v>3</v>
      </c>
    </row>
    <row r="18" spans="1:19" ht="15.75" customHeight="1" thickBot="1">
      <c r="A18" s="399"/>
      <c r="B18" s="275"/>
      <c r="C18" s="384"/>
      <c r="D18" s="380"/>
      <c r="E18" s="382"/>
      <c r="F18" s="384"/>
      <c r="G18" s="380"/>
      <c r="H18" s="380"/>
      <c r="I18" s="435"/>
      <c r="J18" s="436"/>
      <c r="K18" s="437"/>
      <c r="L18" s="428"/>
      <c r="M18" s="428"/>
      <c r="N18" s="448"/>
      <c r="O18" s="439"/>
      <c r="P18" s="409"/>
      <c r="Q18" s="411"/>
      <c r="R18" s="413"/>
    </row>
    <row r="19" spans="1:19" ht="15" customHeight="1">
      <c r="A19" s="397">
        <v>4</v>
      </c>
      <c r="B19" s="273" t="str">
        <f>'Nasazení do skupin'!B24</f>
        <v>UNITOP SKP Žďár nad Sázavou "C"</v>
      </c>
      <c r="C19" s="400">
        <f>N7</f>
        <v>1</v>
      </c>
      <c r="D19" s="417" t="s">
        <v>9</v>
      </c>
      <c r="E19" s="418">
        <f>L7</f>
        <v>2</v>
      </c>
      <c r="F19" s="400">
        <f>N11</f>
        <v>1</v>
      </c>
      <c r="G19" s="417" t="s">
        <v>9</v>
      </c>
      <c r="H19" s="418">
        <f>L11</f>
        <v>2</v>
      </c>
      <c r="I19" s="420">
        <f>N15</f>
        <v>0</v>
      </c>
      <c r="J19" s="395" t="s">
        <v>9</v>
      </c>
      <c r="K19" s="395">
        <f>L15</f>
        <v>2</v>
      </c>
      <c r="L19" s="429">
        <v>2017</v>
      </c>
      <c r="M19" s="430"/>
      <c r="N19" s="431"/>
      <c r="O19" s="402">
        <f>C19+F19+I19</f>
        <v>2</v>
      </c>
      <c r="P19" s="402" t="s">
        <v>9</v>
      </c>
      <c r="Q19" s="404">
        <f>E19+H19+K19</f>
        <v>6</v>
      </c>
      <c r="R19" s="406">
        <v>0</v>
      </c>
    </row>
    <row r="20" spans="1:19" ht="15.75" customHeight="1" thickBot="1">
      <c r="A20" s="398"/>
      <c r="B20" s="274"/>
      <c r="C20" s="401"/>
      <c r="D20" s="396"/>
      <c r="E20" s="419"/>
      <c r="F20" s="401"/>
      <c r="G20" s="396"/>
      <c r="H20" s="419"/>
      <c r="I20" s="401"/>
      <c r="J20" s="396"/>
      <c r="K20" s="396"/>
      <c r="L20" s="432"/>
      <c r="M20" s="433"/>
      <c r="N20" s="434"/>
      <c r="O20" s="403"/>
      <c r="P20" s="403"/>
      <c r="Q20" s="405"/>
      <c r="R20" s="407"/>
    </row>
    <row r="21" spans="1:19" ht="15" customHeight="1">
      <c r="A21" s="398"/>
      <c r="B21" s="274"/>
      <c r="C21" s="383">
        <f>N9</f>
        <v>20</v>
      </c>
      <c r="D21" s="379" t="s">
        <v>9</v>
      </c>
      <c r="E21" s="381">
        <f>L9</f>
        <v>26</v>
      </c>
      <c r="F21" s="383">
        <f>N13</f>
        <v>23</v>
      </c>
      <c r="G21" s="379" t="s">
        <v>9</v>
      </c>
      <c r="H21" s="381">
        <f>L13</f>
        <v>28</v>
      </c>
      <c r="I21" s="383">
        <f>N17</f>
        <v>14</v>
      </c>
      <c r="J21" s="379" t="s">
        <v>9</v>
      </c>
      <c r="K21" s="379">
        <f>L17</f>
        <v>20</v>
      </c>
      <c r="L21" s="432"/>
      <c r="M21" s="433"/>
      <c r="N21" s="434"/>
      <c r="O21" s="414">
        <f>C21+F21+I21</f>
        <v>57</v>
      </c>
      <c r="P21" s="408" t="s">
        <v>9</v>
      </c>
      <c r="Q21" s="410">
        <f>E21+H21+K21</f>
        <v>74</v>
      </c>
      <c r="R21" s="412">
        <v>4</v>
      </c>
    </row>
    <row r="22" spans="1:19" ht="15.75" customHeight="1" thickBot="1">
      <c r="A22" s="399"/>
      <c r="B22" s="275"/>
      <c r="C22" s="384"/>
      <c r="D22" s="380"/>
      <c r="E22" s="382"/>
      <c r="F22" s="384"/>
      <c r="G22" s="380"/>
      <c r="H22" s="382"/>
      <c r="I22" s="384"/>
      <c r="J22" s="380"/>
      <c r="K22" s="380"/>
      <c r="L22" s="435"/>
      <c r="M22" s="436"/>
      <c r="N22" s="437"/>
      <c r="O22" s="415"/>
      <c r="P22" s="409"/>
      <c r="Q22" s="411"/>
      <c r="R22" s="413"/>
    </row>
    <row r="24" spans="1:19" ht="24.95" customHeight="1">
      <c r="A24" s="416" t="s">
        <v>28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</row>
    <row r="25" spans="1:19" ht="15" customHeight="1">
      <c r="A25" s="385">
        <v>1</v>
      </c>
      <c r="B25" s="386" t="str">
        <f>B7</f>
        <v>SK Šacung Benešov 1947 "A"</v>
      </c>
      <c r="C25" s="386"/>
      <c r="D25" s="386" t="s">
        <v>9</v>
      </c>
      <c r="E25" s="386" t="str">
        <f>B19</f>
        <v>UNITOP SKP Žďár nad Sázavou "C"</v>
      </c>
      <c r="F25" s="386"/>
      <c r="G25" s="386"/>
      <c r="H25" s="386"/>
      <c r="I25" s="386"/>
      <c r="J25" s="386"/>
      <c r="K25" s="386"/>
      <c r="L25" s="386"/>
      <c r="M25" s="386"/>
      <c r="N25" s="386"/>
      <c r="O25" s="55">
        <v>2</v>
      </c>
      <c r="P25" s="56" t="s">
        <v>9</v>
      </c>
      <c r="Q25" s="56">
        <v>1</v>
      </c>
      <c r="R25" s="9" t="s">
        <v>27</v>
      </c>
      <c r="S25" s="6"/>
    </row>
    <row r="26" spans="1:19" ht="1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4">
        <v>26</v>
      </c>
      <c r="P26" s="56" t="s">
        <v>9</v>
      </c>
      <c r="Q26" s="42">
        <v>20</v>
      </c>
      <c r="R26" s="9" t="s">
        <v>26</v>
      </c>
      <c r="S26" s="6"/>
    </row>
    <row r="27" spans="1:19" ht="15" customHeight="1">
      <c r="A27" s="385">
        <v>2</v>
      </c>
      <c r="B27" s="386" t="str">
        <f>B11</f>
        <v>SK Liapor - Witte Karlovy Vary z.s. "A"</v>
      </c>
      <c r="C27" s="386"/>
      <c r="D27" s="386" t="s">
        <v>9</v>
      </c>
      <c r="E27" s="386" t="str">
        <f>B15</f>
        <v>TJ SLAVOJ Český Brod "B"</v>
      </c>
      <c r="F27" s="386"/>
      <c r="G27" s="386"/>
      <c r="H27" s="386"/>
      <c r="I27" s="386"/>
      <c r="J27" s="386"/>
      <c r="K27" s="386"/>
      <c r="L27" s="386"/>
      <c r="M27" s="386"/>
      <c r="N27" s="386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>
      <c r="A28" s="385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54">
        <v>28</v>
      </c>
      <c r="P28" s="56" t="s">
        <v>9</v>
      </c>
      <c r="Q28" s="42">
        <v>17</v>
      </c>
      <c r="R28" s="9" t="s">
        <v>26</v>
      </c>
    </row>
    <row r="29" spans="1:19" ht="15" customHeight="1">
      <c r="A29" s="385">
        <v>3</v>
      </c>
      <c r="B29" s="386" t="str">
        <f>B15</f>
        <v>TJ SLAVOJ Český Brod "B"</v>
      </c>
      <c r="C29" s="386"/>
      <c r="D29" s="386" t="s">
        <v>9</v>
      </c>
      <c r="E29" s="386" t="str">
        <f>B7</f>
        <v>SK Šacung Benešov 1947 "A"</v>
      </c>
      <c r="F29" s="386"/>
      <c r="G29" s="386"/>
      <c r="H29" s="386"/>
      <c r="I29" s="386"/>
      <c r="J29" s="386"/>
      <c r="K29" s="386"/>
      <c r="L29" s="386"/>
      <c r="M29" s="386"/>
      <c r="N29" s="386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54">
        <v>13</v>
      </c>
      <c r="P30" s="56" t="s">
        <v>9</v>
      </c>
      <c r="Q30" s="42">
        <v>20</v>
      </c>
      <c r="R30" s="9" t="s">
        <v>26</v>
      </c>
    </row>
    <row r="31" spans="1:19" ht="15" customHeight="1">
      <c r="A31" s="385">
        <v>4</v>
      </c>
      <c r="B31" s="386" t="str">
        <f>B11</f>
        <v>SK Liapor - Witte Karlovy Vary z.s. "A"</v>
      </c>
      <c r="C31" s="386"/>
      <c r="D31" s="386" t="s">
        <v>9</v>
      </c>
      <c r="E31" s="386" t="str">
        <f>B19</f>
        <v>UNITOP SKP Žďár nad Sázavou "C"</v>
      </c>
      <c r="F31" s="386"/>
      <c r="G31" s="386"/>
      <c r="H31" s="386"/>
      <c r="I31" s="386"/>
      <c r="J31" s="386"/>
      <c r="K31" s="386"/>
      <c r="L31" s="386"/>
      <c r="M31" s="386"/>
      <c r="N31" s="386"/>
      <c r="O31" s="55">
        <v>2</v>
      </c>
      <c r="P31" s="56" t="s">
        <v>9</v>
      </c>
      <c r="Q31" s="56">
        <v>1</v>
      </c>
      <c r="R31" s="9" t="s">
        <v>27</v>
      </c>
    </row>
    <row r="32" spans="1:19" ht="15" customHeight="1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54">
        <v>28</v>
      </c>
      <c r="P32" s="56" t="s">
        <v>9</v>
      </c>
      <c r="Q32" s="42">
        <v>23</v>
      </c>
      <c r="R32" s="9" t="s">
        <v>26</v>
      </c>
    </row>
    <row r="33" spans="1:18" ht="15" customHeight="1">
      <c r="A33" s="385">
        <v>5</v>
      </c>
      <c r="B33" s="386" t="str">
        <f>B19</f>
        <v>UNITOP SKP Žďár nad Sázavou "C"</v>
      </c>
      <c r="C33" s="386"/>
      <c r="D33" s="386" t="s">
        <v>9</v>
      </c>
      <c r="E33" s="386" t="str">
        <f>B15</f>
        <v>TJ SLAVOJ Český Brod "B"</v>
      </c>
      <c r="F33" s="386"/>
      <c r="G33" s="386"/>
      <c r="H33" s="386"/>
      <c r="I33" s="386"/>
      <c r="J33" s="386"/>
      <c r="K33" s="386"/>
      <c r="L33" s="386"/>
      <c r="M33" s="386"/>
      <c r="N33" s="386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54">
        <v>14</v>
      </c>
      <c r="P34" s="56" t="s">
        <v>9</v>
      </c>
      <c r="Q34" s="42">
        <v>20</v>
      </c>
      <c r="R34" s="9" t="s">
        <v>26</v>
      </c>
    </row>
    <row r="35" spans="1:18" ht="15" customHeight="1">
      <c r="A35" s="385">
        <v>6</v>
      </c>
      <c r="B35" s="386" t="str">
        <f>B7</f>
        <v>SK Šacung Benešov 1947 "A"</v>
      </c>
      <c r="C35" s="386"/>
      <c r="D35" s="386" t="s">
        <v>9</v>
      </c>
      <c r="E35" s="386" t="str">
        <f>B11</f>
        <v>SK Liapor - Witte Karlovy Vary z.s. "A"</v>
      </c>
      <c r="F35" s="386"/>
      <c r="G35" s="386"/>
      <c r="H35" s="386"/>
      <c r="I35" s="386"/>
      <c r="J35" s="386"/>
      <c r="K35" s="386"/>
      <c r="L35" s="386"/>
      <c r="M35" s="386"/>
      <c r="N35" s="386"/>
      <c r="O35" s="55">
        <v>2</v>
      </c>
      <c r="P35" s="56" t="s">
        <v>9</v>
      </c>
      <c r="Q35" s="56">
        <v>1</v>
      </c>
      <c r="R35" s="9" t="s">
        <v>27</v>
      </c>
    </row>
    <row r="36" spans="1:18" ht="15" customHeight="1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54">
        <v>27</v>
      </c>
      <c r="P36" s="56" t="s">
        <v>9</v>
      </c>
      <c r="Q36" s="42">
        <v>22</v>
      </c>
      <c r="R36" s="9" t="s">
        <v>26</v>
      </c>
    </row>
    <row r="37" spans="1:18">
      <c r="P37" s="370"/>
      <c r="Q37" s="370"/>
      <c r="R37" s="46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BB140"/>
  <sheetViews>
    <sheetView showGridLines="0" zoomScaleNormal="100" workbookViewId="0">
      <selection activeCell="U6" sqref="U6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26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26" ht="32.25" customHeight="1" thickBot="1">
      <c r="A4" s="264" t="s">
        <v>50</v>
      </c>
      <c r="B4" s="265"/>
      <c r="C4" s="276" t="str">
        <f>'Nasazení do skupin'!B3</f>
        <v>Karlovy Vary 5.11.2017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26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191" t="s">
        <v>6</v>
      </c>
    </row>
    <row r="6" spans="1:26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192" t="s">
        <v>8</v>
      </c>
    </row>
    <row r="7" spans="1:26" ht="15" customHeight="1">
      <c r="A7" s="270">
        <v>1</v>
      </c>
      <c r="B7" s="273" t="str">
        <f>'Nasazení do skupin'!B25</f>
        <v>TJ Baník Stříbro</v>
      </c>
      <c r="C7" s="333"/>
      <c r="D7" s="334"/>
      <c r="E7" s="335"/>
      <c r="F7" s="281"/>
      <c r="G7" s="281"/>
      <c r="H7" s="311"/>
      <c r="I7" s="308"/>
      <c r="J7" s="281"/>
      <c r="K7" s="311"/>
      <c r="L7" s="308"/>
      <c r="M7" s="281"/>
      <c r="N7" s="311"/>
      <c r="O7" s="329"/>
      <c r="P7" s="325"/>
      <c r="Q7" s="314"/>
      <c r="R7" s="283"/>
      <c r="Y7" s="48"/>
    </row>
    <row r="8" spans="1:26" ht="15.75" customHeight="1" thickBot="1">
      <c r="A8" s="271"/>
      <c r="B8" s="274"/>
      <c r="C8" s="336"/>
      <c r="D8" s="337"/>
      <c r="E8" s="338"/>
      <c r="F8" s="282"/>
      <c r="G8" s="282"/>
      <c r="H8" s="312"/>
      <c r="I8" s="309"/>
      <c r="J8" s="282"/>
      <c r="K8" s="312"/>
      <c r="L8" s="309"/>
      <c r="M8" s="282"/>
      <c r="N8" s="312"/>
      <c r="O8" s="330"/>
      <c r="P8" s="326"/>
      <c r="Q8" s="315"/>
      <c r="R8" s="284"/>
    </row>
    <row r="9" spans="1:26" ht="15" customHeight="1">
      <c r="A9" s="271"/>
      <c r="B9" s="274"/>
      <c r="C9" s="336"/>
      <c r="D9" s="337"/>
      <c r="E9" s="338"/>
      <c r="F9" s="310"/>
      <c r="G9" s="310"/>
      <c r="H9" s="313"/>
      <c r="I9" s="279"/>
      <c r="J9" s="310"/>
      <c r="K9" s="313"/>
      <c r="L9" s="279"/>
      <c r="M9" s="310"/>
      <c r="N9" s="313"/>
      <c r="O9" s="320"/>
      <c r="P9" s="323"/>
      <c r="Q9" s="327"/>
      <c r="R9" s="291"/>
      <c r="X9" s="48"/>
      <c r="Y9" s="48"/>
      <c r="Z9" s="48"/>
    </row>
    <row r="10" spans="1:26" ht="15.75" customHeight="1" thickBot="1">
      <c r="A10" s="272"/>
      <c r="B10" s="275"/>
      <c r="C10" s="339"/>
      <c r="D10" s="340"/>
      <c r="E10" s="341"/>
      <c r="F10" s="310"/>
      <c r="G10" s="310"/>
      <c r="H10" s="313"/>
      <c r="I10" s="280"/>
      <c r="J10" s="316"/>
      <c r="K10" s="317"/>
      <c r="L10" s="280"/>
      <c r="M10" s="316"/>
      <c r="N10" s="317"/>
      <c r="O10" s="321"/>
      <c r="P10" s="324"/>
      <c r="Q10" s="328"/>
      <c r="R10" s="292"/>
      <c r="X10" s="48"/>
      <c r="Y10" s="48"/>
      <c r="Z10" s="48"/>
    </row>
    <row r="11" spans="1:26" ht="15" customHeight="1">
      <c r="A11" s="270">
        <v>2</v>
      </c>
      <c r="B11" s="273" t="str">
        <f>'Nasazení do skupin'!B26</f>
        <v>TJ Spartak Čelákovice "B"</v>
      </c>
      <c r="C11" s="353"/>
      <c r="D11" s="322"/>
      <c r="E11" s="322"/>
      <c r="F11" s="445" t="s">
        <v>62</v>
      </c>
      <c r="G11" s="449"/>
      <c r="H11" s="450"/>
      <c r="I11" s="281"/>
      <c r="J11" s="281"/>
      <c r="K11" s="311"/>
      <c r="L11" s="308"/>
      <c r="M11" s="281"/>
      <c r="N11" s="311"/>
      <c r="O11" s="329"/>
      <c r="P11" s="325"/>
      <c r="Q11" s="314"/>
      <c r="R11" s="283"/>
    </row>
    <row r="12" spans="1:26" ht="15.75" customHeight="1" thickBot="1">
      <c r="A12" s="271"/>
      <c r="B12" s="274"/>
      <c r="C12" s="309"/>
      <c r="D12" s="282"/>
      <c r="E12" s="282"/>
      <c r="F12" s="451"/>
      <c r="G12" s="452"/>
      <c r="H12" s="453"/>
      <c r="I12" s="282"/>
      <c r="J12" s="282"/>
      <c r="K12" s="312"/>
      <c r="L12" s="309"/>
      <c r="M12" s="282"/>
      <c r="N12" s="312"/>
      <c r="O12" s="330"/>
      <c r="P12" s="326"/>
      <c r="Q12" s="315"/>
      <c r="R12" s="284"/>
    </row>
    <row r="13" spans="1:26" ht="15" customHeight="1">
      <c r="A13" s="271"/>
      <c r="B13" s="274"/>
      <c r="C13" s="279"/>
      <c r="D13" s="310"/>
      <c r="E13" s="310"/>
      <c r="F13" s="451"/>
      <c r="G13" s="452"/>
      <c r="H13" s="453"/>
      <c r="I13" s="310"/>
      <c r="J13" s="310"/>
      <c r="K13" s="313"/>
      <c r="L13" s="279"/>
      <c r="M13" s="310"/>
      <c r="N13" s="313"/>
      <c r="O13" s="320"/>
      <c r="P13" s="323"/>
      <c r="Q13" s="327"/>
      <c r="R13" s="291"/>
    </row>
    <row r="14" spans="1:26" ht="15.75" customHeight="1" thickBot="1">
      <c r="A14" s="272"/>
      <c r="B14" s="275"/>
      <c r="C14" s="280"/>
      <c r="D14" s="316"/>
      <c r="E14" s="316"/>
      <c r="F14" s="454"/>
      <c r="G14" s="455"/>
      <c r="H14" s="456"/>
      <c r="I14" s="310"/>
      <c r="J14" s="310"/>
      <c r="K14" s="313"/>
      <c r="L14" s="280"/>
      <c r="M14" s="316"/>
      <c r="N14" s="317"/>
      <c r="O14" s="321"/>
      <c r="P14" s="324"/>
      <c r="Q14" s="328"/>
      <c r="R14" s="292"/>
    </row>
    <row r="15" spans="1:26" ht="15" customHeight="1">
      <c r="A15" s="270">
        <v>3</v>
      </c>
      <c r="B15" s="273" t="str">
        <f>'Nasazení do skupin'!B27</f>
        <v>TJ Dynamo ČEZ České Budějovice "B"</v>
      </c>
      <c r="C15" s="308"/>
      <c r="D15" s="281"/>
      <c r="E15" s="311"/>
      <c r="F15" s="353"/>
      <c r="G15" s="322"/>
      <c r="H15" s="322"/>
      <c r="I15" s="429"/>
      <c r="J15" s="430"/>
      <c r="K15" s="431"/>
      <c r="L15" s="342"/>
      <c r="M15" s="342"/>
      <c r="N15" s="354"/>
      <c r="O15" s="329"/>
      <c r="P15" s="325"/>
      <c r="Q15" s="314"/>
      <c r="R15" s="283"/>
    </row>
    <row r="16" spans="1:26" ht="15.75" customHeight="1" thickBot="1">
      <c r="A16" s="271"/>
      <c r="B16" s="274"/>
      <c r="C16" s="309"/>
      <c r="D16" s="282"/>
      <c r="E16" s="312"/>
      <c r="F16" s="309"/>
      <c r="G16" s="282"/>
      <c r="H16" s="282"/>
      <c r="I16" s="432"/>
      <c r="J16" s="433"/>
      <c r="K16" s="434"/>
      <c r="L16" s="343"/>
      <c r="M16" s="343"/>
      <c r="N16" s="355"/>
      <c r="O16" s="330"/>
      <c r="P16" s="326"/>
      <c r="Q16" s="315"/>
      <c r="R16" s="284"/>
    </row>
    <row r="17" spans="1:28" ht="15" customHeight="1">
      <c r="A17" s="271"/>
      <c r="B17" s="274"/>
      <c r="C17" s="279"/>
      <c r="D17" s="310"/>
      <c r="E17" s="313"/>
      <c r="F17" s="279"/>
      <c r="G17" s="310"/>
      <c r="H17" s="310"/>
      <c r="I17" s="432"/>
      <c r="J17" s="433"/>
      <c r="K17" s="434"/>
      <c r="L17" s="331"/>
      <c r="M17" s="331"/>
      <c r="N17" s="371"/>
      <c r="O17" s="320"/>
      <c r="P17" s="323"/>
      <c r="Q17" s="327"/>
      <c r="R17" s="291"/>
    </row>
    <row r="18" spans="1:28" ht="15.75" customHeight="1" thickBot="1">
      <c r="A18" s="272"/>
      <c r="B18" s="275"/>
      <c r="C18" s="280"/>
      <c r="D18" s="316"/>
      <c r="E18" s="317"/>
      <c r="F18" s="280"/>
      <c r="G18" s="316"/>
      <c r="H18" s="316"/>
      <c r="I18" s="435"/>
      <c r="J18" s="436"/>
      <c r="K18" s="437"/>
      <c r="L18" s="332"/>
      <c r="M18" s="332"/>
      <c r="N18" s="372"/>
      <c r="O18" s="321"/>
      <c r="P18" s="324"/>
      <c r="Q18" s="328"/>
      <c r="R18" s="292"/>
    </row>
    <row r="19" spans="1:28" ht="15" customHeight="1">
      <c r="A19" s="270">
        <v>4</v>
      </c>
      <c r="B19" s="273" t="str">
        <f>'Nasazení do skupin'!B28</f>
        <v>SK Šacung Benešov 1947 "B"</v>
      </c>
      <c r="C19" s="308"/>
      <c r="D19" s="281"/>
      <c r="E19" s="311"/>
      <c r="F19" s="308"/>
      <c r="G19" s="281"/>
      <c r="H19" s="311"/>
      <c r="I19" s="353"/>
      <c r="J19" s="322"/>
      <c r="K19" s="322"/>
      <c r="L19" s="429">
        <v>2017</v>
      </c>
      <c r="M19" s="430"/>
      <c r="N19" s="431"/>
      <c r="O19" s="325"/>
      <c r="P19" s="325"/>
      <c r="Q19" s="314"/>
      <c r="R19" s="283"/>
    </row>
    <row r="20" spans="1:28" ht="15.75" customHeight="1" thickBot="1">
      <c r="A20" s="271"/>
      <c r="B20" s="274"/>
      <c r="C20" s="309"/>
      <c r="D20" s="282"/>
      <c r="E20" s="312"/>
      <c r="F20" s="309"/>
      <c r="G20" s="282"/>
      <c r="H20" s="312"/>
      <c r="I20" s="309"/>
      <c r="J20" s="282"/>
      <c r="K20" s="282"/>
      <c r="L20" s="432"/>
      <c r="M20" s="433"/>
      <c r="N20" s="434"/>
      <c r="O20" s="326"/>
      <c r="P20" s="326"/>
      <c r="Q20" s="315"/>
      <c r="R20" s="284"/>
    </row>
    <row r="21" spans="1:28" ht="15" customHeight="1">
      <c r="A21" s="271"/>
      <c r="B21" s="274"/>
      <c r="C21" s="279"/>
      <c r="D21" s="310"/>
      <c r="E21" s="313"/>
      <c r="F21" s="279"/>
      <c r="G21" s="310"/>
      <c r="H21" s="313"/>
      <c r="I21" s="279"/>
      <c r="J21" s="310"/>
      <c r="K21" s="310"/>
      <c r="L21" s="432"/>
      <c r="M21" s="433"/>
      <c r="N21" s="434"/>
      <c r="O21" s="373"/>
      <c r="P21" s="323"/>
      <c r="Q21" s="327"/>
      <c r="R21" s="291"/>
    </row>
    <row r="22" spans="1:28" ht="15.75" customHeight="1" thickBot="1">
      <c r="A22" s="272"/>
      <c r="B22" s="275"/>
      <c r="C22" s="280"/>
      <c r="D22" s="316"/>
      <c r="E22" s="317"/>
      <c r="F22" s="280"/>
      <c r="G22" s="316"/>
      <c r="H22" s="317"/>
      <c r="I22" s="280"/>
      <c r="J22" s="316"/>
      <c r="K22" s="316"/>
      <c r="L22" s="435"/>
      <c r="M22" s="436"/>
      <c r="N22" s="437"/>
      <c r="O22" s="374"/>
      <c r="P22" s="324"/>
      <c r="Q22" s="328"/>
      <c r="R22" s="292"/>
    </row>
    <row r="24" spans="1:28" ht="24.9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66"/>
      <c r="B25" s="356"/>
      <c r="C25" s="356"/>
      <c r="D25" s="367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66"/>
      <c r="B26" s="356"/>
      <c r="C26" s="356"/>
      <c r="D26" s="367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66"/>
      <c r="B27" s="356"/>
      <c r="C27" s="356"/>
      <c r="D27" s="367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66"/>
      <c r="B28" s="356"/>
      <c r="C28" s="356"/>
      <c r="D28" s="367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>
      <c r="A29" s="366"/>
      <c r="B29" s="356"/>
      <c r="C29" s="356"/>
      <c r="D29" s="367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>
      <c r="A30" s="366"/>
      <c r="B30" s="356"/>
      <c r="C30" s="356"/>
      <c r="D30" s="367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66"/>
      <c r="B31" s="356"/>
      <c r="C31" s="356"/>
      <c r="D31" s="367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66"/>
      <c r="B32" s="356"/>
      <c r="C32" s="356"/>
      <c r="D32" s="367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66"/>
      <c r="B33" s="356"/>
      <c r="C33" s="356"/>
      <c r="D33" s="367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66"/>
      <c r="B34" s="356"/>
      <c r="C34" s="356"/>
      <c r="D34" s="367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66"/>
      <c r="B35" s="356"/>
      <c r="C35" s="356"/>
      <c r="D35" s="367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66"/>
      <c r="B36" s="356"/>
      <c r="C36" s="356"/>
      <c r="D36" s="367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>
      <c r="P37" s="370"/>
      <c r="Q37" s="370"/>
      <c r="R37" s="193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</row>
    <row r="38" spans="1:54" ht="20.25">
      <c r="T38" s="376"/>
      <c r="U38" s="376"/>
      <c r="V38" s="376"/>
      <c r="W38" s="376"/>
      <c r="X38" s="376"/>
      <c r="Y38" s="376"/>
      <c r="Z38" s="376"/>
      <c r="AA38" s="375"/>
      <c r="AB38" s="375"/>
      <c r="AC38" s="375"/>
      <c r="AD38" s="375"/>
      <c r="AE38" s="375"/>
      <c r="AF38" s="375"/>
      <c r="AH38" s="3"/>
      <c r="AI38" s="376"/>
      <c r="AJ38" s="376"/>
      <c r="AK38" s="376"/>
      <c r="AL38" s="376"/>
      <c r="AM38" s="376"/>
      <c r="AN38" s="376"/>
      <c r="AO38" s="8"/>
      <c r="AP38" s="7"/>
      <c r="AQ38" s="7"/>
      <c r="AR38" s="7"/>
      <c r="AS38" s="7"/>
      <c r="AT38" s="7"/>
      <c r="AU38" s="376"/>
      <c r="AV38" s="376"/>
      <c r="AW38" s="376"/>
      <c r="AX38" s="376"/>
      <c r="AY38" s="3"/>
      <c r="AZ38" s="3"/>
      <c r="BA38" s="3"/>
      <c r="BB38" s="3"/>
    </row>
    <row r="40" spans="1:54" ht="20.25">
      <c r="T40" s="375"/>
      <c r="U40" s="375"/>
      <c r="V40" s="375"/>
      <c r="W40" s="375"/>
      <c r="X40" s="375"/>
      <c r="Y40" s="375"/>
      <c r="Z40" s="375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"/>
      <c r="AL40" s="375"/>
      <c r="AM40" s="375"/>
      <c r="AN40" s="375"/>
      <c r="AO40" s="375"/>
      <c r="AP40" s="375"/>
      <c r="AQ40" s="375"/>
      <c r="AR40" s="375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</row>
    <row r="43" spans="1:54" ht="15.75">
      <c r="T43" s="378"/>
      <c r="U43" s="378"/>
      <c r="V43" s="378"/>
      <c r="W43" s="378"/>
      <c r="X43" s="378"/>
      <c r="Y43" s="378"/>
      <c r="Z43" s="4"/>
      <c r="AA43" s="378"/>
      <c r="AB43" s="378"/>
      <c r="AC43" s="4"/>
      <c r="AD43" s="4"/>
      <c r="AE43" s="4"/>
      <c r="AF43" s="378"/>
      <c r="AG43" s="378"/>
      <c r="AH43" s="378"/>
      <c r="AI43" s="378"/>
      <c r="AJ43" s="378"/>
      <c r="AK43" s="378"/>
      <c r="AL43" s="4"/>
      <c r="AM43" s="4"/>
      <c r="AN43" s="4"/>
      <c r="AO43" s="4"/>
      <c r="AP43" s="4"/>
      <c r="AQ43" s="4"/>
      <c r="AR43" s="378"/>
      <c r="AS43" s="378"/>
      <c r="AT43" s="378"/>
      <c r="AU43" s="378"/>
      <c r="AV43" s="378"/>
      <c r="AW43" s="378"/>
      <c r="AX43" s="4"/>
      <c r="AY43" s="4"/>
      <c r="AZ43" s="4"/>
      <c r="BA43" s="4"/>
      <c r="BB43" s="4"/>
    </row>
    <row r="44" spans="1:54" ht="15" customHeight="1"/>
    <row r="50" spans="20:54" ht="15" customHeight="1"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</row>
    <row r="51" spans="20:54" ht="15" customHeight="1"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</row>
    <row r="53" spans="20:54" ht="15" customHeight="1"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</row>
    <row r="54" spans="20:54" ht="15" customHeight="1"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</row>
    <row r="55" spans="20:54" ht="20.25">
      <c r="T55" s="376"/>
      <c r="U55" s="376"/>
      <c r="V55" s="376"/>
      <c r="W55" s="376"/>
      <c r="X55" s="376"/>
      <c r="Y55" s="376"/>
      <c r="Z55" s="376"/>
      <c r="AA55" s="375"/>
      <c r="AB55" s="375"/>
      <c r="AC55" s="375"/>
      <c r="AD55" s="375"/>
      <c r="AE55" s="375"/>
      <c r="AF55" s="375"/>
      <c r="AG55" s="3"/>
      <c r="AH55" s="3"/>
      <c r="AI55" s="376"/>
      <c r="AJ55" s="376"/>
      <c r="AK55" s="376"/>
      <c r="AL55" s="376"/>
      <c r="AM55" s="376"/>
      <c r="AN55" s="376"/>
      <c r="AO55" s="8"/>
      <c r="AP55" s="7"/>
      <c r="AQ55" s="7"/>
      <c r="AR55" s="7"/>
      <c r="AS55" s="7"/>
      <c r="AT55" s="7"/>
      <c r="AU55" s="376"/>
      <c r="AV55" s="376"/>
      <c r="AW55" s="376"/>
      <c r="AX55" s="376"/>
      <c r="AY55" s="3"/>
      <c r="AZ55" s="3"/>
      <c r="BA55" s="3"/>
      <c r="BB55" s="3"/>
    </row>
    <row r="57" spans="20:54" ht="20.25">
      <c r="T57" s="375"/>
      <c r="U57" s="375"/>
      <c r="V57" s="375"/>
      <c r="W57" s="375"/>
      <c r="X57" s="375"/>
      <c r="Y57" s="375"/>
      <c r="Z57" s="375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"/>
      <c r="AL57" s="375"/>
      <c r="AM57" s="375"/>
      <c r="AN57" s="375"/>
      <c r="AO57" s="375"/>
      <c r="AP57" s="375"/>
      <c r="AQ57" s="375"/>
      <c r="AR57" s="375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</row>
    <row r="60" spans="20:54" ht="15.75">
      <c r="T60" s="378"/>
      <c r="U60" s="378"/>
      <c r="V60" s="378"/>
      <c r="W60" s="378"/>
      <c r="X60" s="378"/>
      <c r="Y60" s="378"/>
      <c r="Z60" s="4"/>
      <c r="AA60" s="378"/>
      <c r="AB60" s="378"/>
      <c r="AC60" s="4"/>
      <c r="AD60" s="4"/>
      <c r="AE60" s="4"/>
      <c r="AF60" s="378"/>
      <c r="AG60" s="378"/>
      <c r="AH60" s="378"/>
      <c r="AI60" s="378"/>
      <c r="AJ60" s="378"/>
      <c r="AK60" s="378"/>
      <c r="AL60" s="4"/>
      <c r="AM60" s="4"/>
      <c r="AN60" s="4"/>
      <c r="AO60" s="4"/>
      <c r="AP60" s="4"/>
      <c r="AQ60" s="4"/>
      <c r="AR60" s="378"/>
      <c r="AS60" s="378"/>
      <c r="AT60" s="378"/>
      <c r="AU60" s="378"/>
      <c r="AV60" s="378"/>
      <c r="AW60" s="378"/>
      <c r="AX60" s="4"/>
      <c r="AY60" s="4"/>
      <c r="AZ60" s="4"/>
      <c r="BA60" s="4"/>
      <c r="BB60" s="4"/>
    </row>
    <row r="62" spans="20:54" ht="15" customHeight="1"/>
    <row r="67" spans="20:54" ht="15" customHeight="1"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</row>
    <row r="68" spans="20:54" ht="15" customHeight="1"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</row>
    <row r="72" spans="20:54" ht="23.25"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</row>
    <row r="73" spans="20:54" ht="20.25">
      <c r="T73" s="376"/>
      <c r="U73" s="376"/>
      <c r="V73" s="376"/>
      <c r="W73" s="376"/>
      <c r="X73" s="376"/>
      <c r="Y73" s="376"/>
      <c r="Z73" s="376"/>
      <c r="AA73" s="375"/>
      <c r="AB73" s="375"/>
      <c r="AC73" s="375"/>
      <c r="AD73" s="375"/>
      <c r="AE73" s="375"/>
      <c r="AF73" s="375"/>
      <c r="AG73" s="3"/>
      <c r="AH73" s="3"/>
      <c r="AI73" s="376"/>
      <c r="AJ73" s="376"/>
      <c r="AK73" s="376"/>
      <c r="AL73" s="376"/>
      <c r="AM73" s="376"/>
      <c r="AN73" s="376"/>
      <c r="AO73" s="8"/>
      <c r="AP73" s="7"/>
      <c r="AQ73" s="7"/>
      <c r="AR73" s="7"/>
      <c r="AS73" s="7"/>
      <c r="AT73" s="7"/>
      <c r="AU73" s="376"/>
      <c r="AV73" s="376"/>
      <c r="AW73" s="376"/>
      <c r="AX73" s="376"/>
      <c r="AY73" s="3"/>
      <c r="AZ73" s="3"/>
      <c r="BA73" s="3"/>
      <c r="BB73" s="3"/>
    </row>
    <row r="75" spans="20:54" ht="20.25">
      <c r="T75" s="375"/>
      <c r="U75" s="375"/>
      <c r="V75" s="375"/>
      <c r="W75" s="375"/>
      <c r="X75" s="375"/>
      <c r="Y75" s="375"/>
      <c r="Z75" s="375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"/>
      <c r="AL75" s="375"/>
      <c r="AM75" s="375"/>
      <c r="AN75" s="375"/>
      <c r="AO75" s="375"/>
      <c r="AP75" s="375"/>
      <c r="AQ75" s="375"/>
      <c r="AR75" s="375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</row>
    <row r="78" spans="20:54" ht="15.75">
      <c r="T78" s="378"/>
      <c r="U78" s="378"/>
      <c r="V78" s="378"/>
      <c r="W78" s="378"/>
      <c r="X78" s="378"/>
      <c r="Y78" s="378"/>
      <c r="Z78" s="4"/>
      <c r="AA78" s="378"/>
      <c r="AB78" s="378"/>
      <c r="AC78" s="4"/>
      <c r="AD78" s="4"/>
      <c r="AE78" s="4"/>
      <c r="AF78" s="378"/>
      <c r="AG78" s="378"/>
      <c r="AH78" s="378"/>
      <c r="AI78" s="378"/>
      <c r="AJ78" s="378"/>
      <c r="AK78" s="378"/>
      <c r="AL78" s="4"/>
      <c r="AM78" s="4"/>
      <c r="AN78" s="4"/>
      <c r="AO78" s="4"/>
      <c r="AP78" s="4"/>
      <c r="AQ78" s="4"/>
      <c r="AR78" s="378"/>
      <c r="AS78" s="378"/>
      <c r="AT78" s="378"/>
      <c r="AU78" s="378"/>
      <c r="AV78" s="378"/>
      <c r="AW78" s="378"/>
      <c r="AX78" s="4"/>
      <c r="AY78" s="4"/>
      <c r="AZ78" s="4"/>
      <c r="BA78" s="4"/>
      <c r="BB78" s="4"/>
    </row>
    <row r="80" spans="20:54" ht="15" customHeight="1"/>
    <row r="85" spans="20:54" ht="15" customHeight="1"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</row>
    <row r="86" spans="20:54" ht="15" customHeight="1"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  <c r="AS86" s="376"/>
      <c r="AT86" s="376"/>
      <c r="AU86" s="376"/>
      <c r="AV86" s="376"/>
      <c r="AW86" s="376"/>
      <c r="AX86" s="376"/>
      <c r="AY86" s="376"/>
      <c r="AZ86" s="376"/>
      <c r="BA86" s="376"/>
      <c r="BB86" s="376"/>
    </row>
    <row r="90" spans="20:54" ht="23.25"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</row>
    <row r="91" spans="20:54" ht="20.25">
      <c r="T91" s="376"/>
      <c r="U91" s="376"/>
      <c r="V91" s="376"/>
      <c r="W91" s="376"/>
      <c r="X91" s="376"/>
      <c r="Y91" s="376"/>
      <c r="Z91" s="376"/>
      <c r="AA91" s="375"/>
      <c r="AB91" s="375"/>
      <c r="AC91" s="375"/>
      <c r="AD91" s="375"/>
      <c r="AE91" s="375"/>
      <c r="AF91" s="375"/>
      <c r="AG91" s="3"/>
      <c r="AH91" s="3"/>
      <c r="AI91" s="376"/>
      <c r="AJ91" s="376"/>
      <c r="AK91" s="376"/>
      <c r="AL91" s="376"/>
      <c r="AM91" s="376"/>
      <c r="AN91" s="376"/>
      <c r="AO91" s="8"/>
      <c r="AP91" s="7"/>
      <c r="AQ91" s="7"/>
      <c r="AR91" s="7"/>
      <c r="AS91" s="7"/>
      <c r="AT91" s="7"/>
      <c r="AU91" s="376"/>
      <c r="AV91" s="376"/>
      <c r="AW91" s="376"/>
      <c r="AX91" s="376"/>
      <c r="AY91" s="3"/>
      <c r="AZ91" s="3"/>
      <c r="BA91" s="3"/>
      <c r="BB91" s="3"/>
    </row>
    <row r="93" spans="20:54" ht="20.25">
      <c r="T93" s="375"/>
      <c r="U93" s="375"/>
      <c r="V93" s="375"/>
      <c r="W93" s="375"/>
      <c r="X93" s="375"/>
      <c r="Y93" s="375"/>
      <c r="Z93" s="375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"/>
      <c r="AL93" s="375"/>
      <c r="AM93" s="375"/>
      <c r="AN93" s="375"/>
      <c r="AO93" s="375"/>
      <c r="AP93" s="375"/>
      <c r="AQ93" s="375"/>
      <c r="AR93" s="375"/>
      <c r="AS93" s="377"/>
      <c r="AT93" s="377"/>
      <c r="AU93" s="377"/>
      <c r="AV93" s="377"/>
      <c r="AW93" s="377"/>
      <c r="AX93" s="377"/>
      <c r="AY93" s="377"/>
      <c r="AZ93" s="377"/>
      <c r="BA93" s="377"/>
      <c r="BB93" s="377"/>
    </row>
    <row r="96" spans="20:54" ht="15.75">
      <c r="T96" s="378"/>
      <c r="U96" s="378"/>
      <c r="V96" s="378"/>
      <c r="W96" s="378"/>
      <c r="X96" s="378"/>
      <c r="Y96" s="378"/>
      <c r="Z96" s="4"/>
      <c r="AA96" s="378"/>
      <c r="AB96" s="378"/>
      <c r="AC96" s="4"/>
      <c r="AD96" s="4"/>
      <c r="AE96" s="4"/>
      <c r="AF96" s="378"/>
      <c r="AG96" s="378"/>
      <c r="AH96" s="378"/>
      <c r="AI96" s="378"/>
      <c r="AJ96" s="378"/>
      <c r="AK96" s="378"/>
      <c r="AL96" s="4"/>
      <c r="AM96" s="4"/>
      <c r="AN96" s="4"/>
      <c r="AO96" s="4"/>
      <c r="AP96" s="4"/>
      <c r="AQ96" s="5"/>
      <c r="AR96" s="378"/>
      <c r="AS96" s="378"/>
      <c r="AT96" s="378"/>
      <c r="AU96" s="378"/>
      <c r="AV96" s="378"/>
      <c r="AW96" s="378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76" t="s">
        <v>22</v>
      </c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  <c r="AS103" s="376"/>
      <c r="AT103" s="376"/>
      <c r="AU103" s="376"/>
      <c r="AV103" s="376"/>
      <c r="AW103" s="376"/>
      <c r="AX103" s="376"/>
      <c r="AY103" s="376"/>
      <c r="AZ103" s="376"/>
      <c r="BA103" s="376"/>
      <c r="BB103" s="376"/>
    </row>
    <row r="104" spans="20:54" ht="15" customHeight="1"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  <c r="AU104" s="376"/>
      <c r="AV104" s="376"/>
      <c r="AW104" s="376"/>
      <c r="AX104" s="376"/>
      <c r="AY104" s="376"/>
      <c r="AZ104" s="376"/>
      <c r="BA104" s="376"/>
      <c r="BB104" s="376"/>
    </row>
    <row r="107" spans="20:54" ht="23.25">
      <c r="T107" s="369" t="s">
        <v>11</v>
      </c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</row>
    <row r="108" spans="20:54" ht="20.25">
      <c r="T108" s="376" t="s">
        <v>12</v>
      </c>
      <c r="U108" s="376"/>
      <c r="V108" s="376"/>
      <c r="W108" s="376"/>
      <c r="X108" s="376"/>
      <c r="Y108" s="376"/>
      <c r="Z108" s="376"/>
      <c r="AA108" s="375" t="str">
        <f>C4</f>
        <v>Karlovy Vary 5.11.2017</v>
      </c>
      <c r="AB108" s="375"/>
      <c r="AC108" s="375"/>
      <c r="AD108" s="375"/>
      <c r="AE108" s="375"/>
      <c r="AF108" s="375"/>
      <c r="AG108" s="3"/>
      <c r="AH108" s="3"/>
      <c r="AI108" s="376" t="s">
        <v>13</v>
      </c>
      <c r="AJ108" s="376"/>
      <c r="AK108" s="376"/>
      <c r="AL108" s="376"/>
      <c r="AM108" s="376"/>
      <c r="AN108" s="376"/>
      <c r="AO108" s="8" t="str">
        <f>CONCATENATE("(",P4,"-5)")</f>
        <v>(-5)</v>
      </c>
      <c r="AP108" s="7"/>
      <c r="AQ108" s="7"/>
      <c r="AR108" s="7"/>
      <c r="AS108" s="7"/>
      <c r="AT108" s="7"/>
      <c r="AU108" s="376" t="s">
        <v>14</v>
      </c>
      <c r="AV108" s="376"/>
      <c r="AW108" s="376"/>
      <c r="AX108" s="376"/>
      <c r="AY108" s="3"/>
      <c r="AZ108" s="3"/>
      <c r="BA108" s="3"/>
      <c r="BB108" s="3"/>
    </row>
    <row r="110" spans="20:54" ht="20.25">
      <c r="T110" s="375" t="s">
        <v>15</v>
      </c>
      <c r="U110" s="375"/>
      <c r="V110" s="375"/>
      <c r="W110" s="375"/>
      <c r="X110" s="375"/>
      <c r="Y110" s="375"/>
      <c r="Z110" s="375"/>
      <c r="AA110" s="377" t="e">
        <f>#REF!</f>
        <v>#REF!</v>
      </c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"/>
      <c r="AL110" s="375" t="s">
        <v>16</v>
      </c>
      <c r="AM110" s="375"/>
      <c r="AN110" s="375"/>
      <c r="AO110" s="375"/>
      <c r="AP110" s="375"/>
      <c r="AQ110" s="375"/>
      <c r="AR110" s="375"/>
      <c r="AS110" s="377" t="e">
        <f>#REF!</f>
        <v>#REF!</v>
      </c>
      <c r="AT110" s="377"/>
      <c r="AU110" s="377"/>
      <c r="AV110" s="377"/>
      <c r="AW110" s="377"/>
      <c r="AX110" s="377"/>
      <c r="AY110" s="377"/>
      <c r="AZ110" s="377"/>
      <c r="BA110" s="377"/>
      <c r="BB110" s="377"/>
    </row>
    <row r="113" spans="20:54" ht="15.75">
      <c r="T113" s="378" t="s">
        <v>17</v>
      </c>
      <c r="U113" s="378"/>
      <c r="V113" s="378"/>
      <c r="W113" s="378"/>
      <c r="X113" s="378"/>
      <c r="Y113" s="378"/>
      <c r="Z113" s="4"/>
      <c r="AA113" s="378"/>
      <c r="AB113" s="378"/>
      <c r="AC113" s="4"/>
      <c r="AD113" s="4"/>
      <c r="AE113" s="4"/>
      <c r="AF113" s="378" t="s">
        <v>18</v>
      </c>
      <c r="AG113" s="378"/>
      <c r="AH113" s="378"/>
      <c r="AI113" s="378"/>
      <c r="AJ113" s="378"/>
      <c r="AK113" s="378"/>
      <c r="AL113" s="4"/>
      <c r="AM113" s="4"/>
      <c r="AN113" s="4"/>
      <c r="AO113" s="4"/>
      <c r="AP113" s="4"/>
      <c r="AQ113" s="4"/>
      <c r="AR113" s="378" t="s">
        <v>19</v>
      </c>
      <c r="AS113" s="378"/>
      <c r="AT113" s="378"/>
      <c r="AU113" s="378"/>
      <c r="AV113" s="378"/>
      <c r="AW113" s="378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76" t="s">
        <v>22</v>
      </c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376"/>
      <c r="BB121" s="376"/>
    </row>
    <row r="122" spans="20:54" ht="15" customHeight="1"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  <c r="AS122" s="376"/>
      <c r="AT122" s="376"/>
      <c r="AU122" s="376"/>
      <c r="AV122" s="376"/>
      <c r="AW122" s="376"/>
      <c r="AX122" s="376"/>
      <c r="AY122" s="376"/>
      <c r="AZ122" s="376"/>
      <c r="BA122" s="376"/>
      <c r="BB122" s="376"/>
    </row>
    <row r="126" spans="20:54" ht="23.25">
      <c r="T126" s="369" t="s">
        <v>11</v>
      </c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</row>
    <row r="127" spans="20:54" ht="20.25">
      <c r="T127" s="376" t="s">
        <v>12</v>
      </c>
      <c r="U127" s="376"/>
      <c r="V127" s="376"/>
      <c r="W127" s="376"/>
      <c r="X127" s="376"/>
      <c r="Y127" s="376"/>
      <c r="Z127" s="376"/>
      <c r="AA127" s="375" t="str">
        <f>C4</f>
        <v>Karlovy Vary 5.11.2017</v>
      </c>
      <c r="AB127" s="375"/>
      <c r="AC127" s="375"/>
      <c r="AD127" s="375"/>
      <c r="AE127" s="375"/>
      <c r="AF127" s="375"/>
      <c r="AG127" s="3"/>
      <c r="AH127" s="3"/>
      <c r="AI127" s="376" t="s">
        <v>13</v>
      </c>
      <c r="AJ127" s="376"/>
      <c r="AK127" s="376"/>
      <c r="AL127" s="376"/>
      <c r="AM127" s="376"/>
      <c r="AN127" s="376"/>
      <c r="AO127" s="8" t="str">
        <f>CONCATENATE("(",P4,"-6)")</f>
        <v>(-6)</v>
      </c>
      <c r="AP127" s="7"/>
      <c r="AQ127" s="7"/>
      <c r="AR127" s="7"/>
      <c r="AS127" s="7"/>
      <c r="AT127" s="7"/>
      <c r="AU127" s="376" t="s">
        <v>14</v>
      </c>
      <c r="AV127" s="376"/>
      <c r="AW127" s="376"/>
      <c r="AX127" s="376"/>
      <c r="AY127" s="3"/>
      <c r="AZ127" s="3"/>
      <c r="BA127" s="3"/>
      <c r="BB127" s="3"/>
    </row>
    <row r="129" spans="20:54" ht="20.25">
      <c r="T129" s="375" t="s">
        <v>15</v>
      </c>
      <c r="U129" s="375"/>
      <c r="V129" s="375"/>
      <c r="W129" s="375"/>
      <c r="X129" s="375"/>
      <c r="Y129" s="375"/>
      <c r="Z129" s="375"/>
      <c r="AA129" s="377" t="e">
        <f>#REF!</f>
        <v>#REF!</v>
      </c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"/>
      <c r="AL129" s="375" t="s">
        <v>16</v>
      </c>
      <c r="AM129" s="375"/>
      <c r="AN129" s="375"/>
      <c r="AO129" s="375"/>
      <c r="AP129" s="375"/>
      <c r="AQ129" s="375"/>
      <c r="AR129" s="375"/>
      <c r="AS129" s="377" t="e">
        <f>#REF!</f>
        <v>#REF!</v>
      </c>
      <c r="AT129" s="377"/>
      <c r="AU129" s="377"/>
      <c r="AV129" s="377"/>
      <c r="AW129" s="377"/>
      <c r="AX129" s="377"/>
      <c r="AY129" s="377"/>
      <c r="AZ129" s="377"/>
      <c r="BA129" s="377"/>
      <c r="BB129" s="377"/>
    </row>
    <row r="132" spans="20:54" ht="15.75">
      <c r="T132" s="378" t="s">
        <v>17</v>
      </c>
      <c r="U132" s="378"/>
      <c r="V132" s="378"/>
      <c r="W132" s="378"/>
      <c r="X132" s="378"/>
      <c r="Y132" s="378"/>
      <c r="Z132" s="4"/>
      <c r="AA132" s="378"/>
      <c r="AB132" s="378"/>
      <c r="AC132" s="4"/>
      <c r="AD132" s="4"/>
      <c r="AE132" s="4"/>
      <c r="AF132" s="378" t="s">
        <v>18</v>
      </c>
      <c r="AG132" s="378"/>
      <c r="AH132" s="378"/>
      <c r="AI132" s="378"/>
      <c r="AJ132" s="378"/>
      <c r="AK132" s="378"/>
      <c r="AL132" s="4"/>
      <c r="AM132" s="4"/>
      <c r="AN132" s="4"/>
      <c r="AO132" s="4"/>
      <c r="AP132" s="4"/>
      <c r="AQ132" s="4"/>
      <c r="AR132" s="378" t="s">
        <v>19</v>
      </c>
      <c r="AS132" s="378"/>
      <c r="AT132" s="378"/>
      <c r="AU132" s="378"/>
      <c r="AV132" s="378"/>
      <c r="AW132" s="378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76" t="s">
        <v>22</v>
      </c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  <c r="AJ139" s="376"/>
      <c r="AK139" s="376"/>
      <c r="AL139" s="376"/>
      <c r="AM139" s="376"/>
      <c r="AN139" s="376"/>
      <c r="AO139" s="376"/>
      <c r="AP139" s="376"/>
      <c r="AQ139" s="376"/>
      <c r="AR139" s="376"/>
      <c r="AS139" s="376"/>
      <c r="AT139" s="376"/>
      <c r="AU139" s="376"/>
      <c r="AV139" s="376"/>
      <c r="AW139" s="376"/>
      <c r="AX139" s="376"/>
      <c r="AY139" s="376"/>
      <c r="AZ139" s="376"/>
      <c r="BA139" s="376"/>
      <c r="BB139" s="376"/>
    </row>
    <row r="140" spans="20:54" ht="15" customHeight="1"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6"/>
      <c r="AY140" s="376"/>
      <c r="AZ140" s="376"/>
      <c r="BA140" s="376"/>
      <c r="BB140" s="376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S140"/>
  <sheetViews>
    <sheetView showGridLines="0" topLeftCell="A7" zoomScaleNormal="100" workbookViewId="0">
      <selection activeCell="U18" sqref="U18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ht="32.25" customHeight="1" thickBot="1">
      <c r="A4" s="264" t="s">
        <v>50</v>
      </c>
      <c r="B4" s="265"/>
      <c r="C4" s="442" t="str">
        <f>'Nasazení do skupin'!B3</f>
        <v>Karlovy Vary 5.11.2017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18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9" t="s">
        <v>8</v>
      </c>
    </row>
    <row r="7" spans="1:18" ht="15" customHeight="1">
      <c r="A7" s="397">
        <v>1</v>
      </c>
      <c r="B7" s="273" t="str">
        <f>'Nasazení do skupin'!B25</f>
        <v>TJ Baník Stříbro</v>
      </c>
      <c r="C7" s="333"/>
      <c r="D7" s="334"/>
      <c r="E7" s="335"/>
      <c r="F7" s="417">
        <f>O35</f>
        <v>2</v>
      </c>
      <c r="G7" s="417" t="s">
        <v>9</v>
      </c>
      <c r="H7" s="418">
        <f>Q35</f>
        <v>0</v>
      </c>
      <c r="I7" s="400">
        <f>Q29</f>
        <v>2</v>
      </c>
      <c r="J7" s="417" t="s">
        <v>9</v>
      </c>
      <c r="K7" s="418">
        <f>O29</f>
        <v>0</v>
      </c>
      <c r="L7" s="400">
        <f>O25</f>
        <v>2</v>
      </c>
      <c r="M7" s="417" t="s">
        <v>9</v>
      </c>
      <c r="N7" s="418">
        <f>Q25</f>
        <v>0</v>
      </c>
      <c r="O7" s="421">
        <f>F7+I7+L7</f>
        <v>6</v>
      </c>
      <c r="P7" s="402" t="s">
        <v>9</v>
      </c>
      <c r="Q7" s="404">
        <f>H7+K7+N7</f>
        <v>0</v>
      </c>
      <c r="R7" s="406">
        <v>6</v>
      </c>
    </row>
    <row r="8" spans="1:18" ht="15.75" customHeight="1" thickBot="1">
      <c r="A8" s="398"/>
      <c r="B8" s="274"/>
      <c r="C8" s="336"/>
      <c r="D8" s="337"/>
      <c r="E8" s="338"/>
      <c r="F8" s="396"/>
      <c r="G8" s="396"/>
      <c r="H8" s="419"/>
      <c r="I8" s="401"/>
      <c r="J8" s="396"/>
      <c r="K8" s="419"/>
      <c r="L8" s="401"/>
      <c r="M8" s="396"/>
      <c r="N8" s="419"/>
      <c r="O8" s="422"/>
      <c r="P8" s="403"/>
      <c r="Q8" s="405"/>
      <c r="R8" s="407"/>
    </row>
    <row r="9" spans="1:18" ht="15" customHeight="1">
      <c r="A9" s="398"/>
      <c r="B9" s="274"/>
      <c r="C9" s="336"/>
      <c r="D9" s="337"/>
      <c r="E9" s="338"/>
      <c r="F9" s="379">
        <f>O36</f>
        <v>20</v>
      </c>
      <c r="G9" s="379" t="s">
        <v>9</v>
      </c>
      <c r="H9" s="381">
        <f>Q36</f>
        <v>3</v>
      </c>
      <c r="I9" s="383">
        <f>Q30</f>
        <v>20</v>
      </c>
      <c r="J9" s="379" t="s">
        <v>9</v>
      </c>
      <c r="K9" s="381">
        <f>O30</f>
        <v>4</v>
      </c>
      <c r="L9" s="383">
        <f>O26</f>
        <v>20</v>
      </c>
      <c r="M9" s="379" t="s">
        <v>9</v>
      </c>
      <c r="N9" s="381">
        <f>Q26</f>
        <v>7</v>
      </c>
      <c r="O9" s="438">
        <f>F9+I9+L9</f>
        <v>60</v>
      </c>
      <c r="P9" s="408" t="s">
        <v>9</v>
      </c>
      <c r="Q9" s="410">
        <f>H9+K9+N9</f>
        <v>14</v>
      </c>
      <c r="R9" s="440">
        <v>1</v>
      </c>
    </row>
    <row r="10" spans="1:18" ht="15.75" customHeight="1" thickBot="1">
      <c r="A10" s="399"/>
      <c r="B10" s="275"/>
      <c r="C10" s="339"/>
      <c r="D10" s="340"/>
      <c r="E10" s="341"/>
      <c r="F10" s="379"/>
      <c r="G10" s="379"/>
      <c r="H10" s="381"/>
      <c r="I10" s="384"/>
      <c r="J10" s="380"/>
      <c r="K10" s="382"/>
      <c r="L10" s="384"/>
      <c r="M10" s="380"/>
      <c r="N10" s="382"/>
      <c r="O10" s="439"/>
      <c r="P10" s="409"/>
      <c r="Q10" s="411"/>
      <c r="R10" s="441"/>
    </row>
    <row r="11" spans="1:18" ht="15" customHeight="1">
      <c r="A11" s="397">
        <v>2</v>
      </c>
      <c r="B11" s="273" t="str">
        <f>'Nasazení do skupin'!B26</f>
        <v>TJ Spartak Čelákovice "B"</v>
      </c>
      <c r="C11" s="420">
        <f>H7</f>
        <v>0</v>
      </c>
      <c r="D11" s="395" t="s">
        <v>9</v>
      </c>
      <c r="E11" s="395">
        <f>F7</f>
        <v>2</v>
      </c>
      <c r="F11" s="445" t="s">
        <v>62</v>
      </c>
      <c r="G11" s="334"/>
      <c r="H11" s="335"/>
      <c r="I11" s="417">
        <f>O27</f>
        <v>2</v>
      </c>
      <c r="J11" s="417" t="s">
        <v>9</v>
      </c>
      <c r="K11" s="418">
        <f>Q27</f>
        <v>0</v>
      </c>
      <c r="L11" s="400">
        <f>O31</f>
        <v>0</v>
      </c>
      <c r="M11" s="417" t="s">
        <v>9</v>
      </c>
      <c r="N11" s="418">
        <f>Q31</f>
        <v>2</v>
      </c>
      <c r="O11" s="421">
        <f>C11+I11+L11</f>
        <v>2</v>
      </c>
      <c r="P11" s="402" t="s">
        <v>9</v>
      </c>
      <c r="Q11" s="404">
        <f>E11+K11+N11</f>
        <v>4</v>
      </c>
      <c r="R11" s="406">
        <v>2</v>
      </c>
    </row>
    <row r="12" spans="1:18" ht="15.75" customHeight="1" thickBot="1">
      <c r="A12" s="398"/>
      <c r="B12" s="274"/>
      <c r="C12" s="401"/>
      <c r="D12" s="396"/>
      <c r="E12" s="396"/>
      <c r="F12" s="336"/>
      <c r="G12" s="337"/>
      <c r="H12" s="338"/>
      <c r="I12" s="396"/>
      <c r="J12" s="396"/>
      <c r="K12" s="419"/>
      <c r="L12" s="401"/>
      <c r="M12" s="396"/>
      <c r="N12" s="419"/>
      <c r="O12" s="422"/>
      <c r="P12" s="403"/>
      <c r="Q12" s="405"/>
      <c r="R12" s="407"/>
    </row>
    <row r="13" spans="1:18" ht="15" customHeight="1">
      <c r="A13" s="398"/>
      <c r="B13" s="274"/>
      <c r="C13" s="383">
        <f>H9</f>
        <v>3</v>
      </c>
      <c r="D13" s="379" t="s">
        <v>9</v>
      </c>
      <c r="E13" s="379">
        <f>F9</f>
        <v>20</v>
      </c>
      <c r="F13" s="336"/>
      <c r="G13" s="337"/>
      <c r="H13" s="338"/>
      <c r="I13" s="379">
        <f>O28</f>
        <v>20</v>
      </c>
      <c r="J13" s="379" t="s">
        <v>9</v>
      </c>
      <c r="K13" s="381">
        <f>Q28</f>
        <v>8</v>
      </c>
      <c r="L13" s="383">
        <f>O32</f>
        <v>14</v>
      </c>
      <c r="M13" s="379" t="s">
        <v>9</v>
      </c>
      <c r="N13" s="381">
        <f>Q32</f>
        <v>20</v>
      </c>
      <c r="O13" s="438">
        <f>C13+I13+L13</f>
        <v>37</v>
      </c>
      <c r="P13" s="408" t="s">
        <v>9</v>
      </c>
      <c r="Q13" s="410">
        <f>E13+K13+N13</f>
        <v>48</v>
      </c>
      <c r="R13" s="412">
        <v>3</v>
      </c>
    </row>
    <row r="14" spans="1:18" ht="15.75" customHeight="1" thickBot="1">
      <c r="A14" s="399"/>
      <c r="B14" s="275"/>
      <c r="C14" s="384"/>
      <c r="D14" s="380"/>
      <c r="E14" s="380"/>
      <c r="F14" s="339"/>
      <c r="G14" s="340"/>
      <c r="H14" s="341"/>
      <c r="I14" s="379"/>
      <c r="J14" s="379"/>
      <c r="K14" s="381"/>
      <c r="L14" s="384"/>
      <c r="M14" s="380"/>
      <c r="N14" s="382"/>
      <c r="O14" s="439"/>
      <c r="P14" s="409"/>
      <c r="Q14" s="411"/>
      <c r="R14" s="413"/>
    </row>
    <row r="15" spans="1:18" ht="15" customHeight="1">
      <c r="A15" s="397">
        <v>3</v>
      </c>
      <c r="B15" s="273" t="str">
        <f>'Nasazení do skupin'!B27</f>
        <v>TJ Dynamo ČEZ České Budějovice "B"</v>
      </c>
      <c r="C15" s="400">
        <f>K7</f>
        <v>0</v>
      </c>
      <c r="D15" s="417" t="s">
        <v>9</v>
      </c>
      <c r="E15" s="418">
        <f>I7</f>
        <v>2</v>
      </c>
      <c r="F15" s="420">
        <f>K11</f>
        <v>0</v>
      </c>
      <c r="G15" s="395" t="s">
        <v>9</v>
      </c>
      <c r="H15" s="395">
        <f>I11</f>
        <v>2</v>
      </c>
      <c r="I15" s="429"/>
      <c r="J15" s="430"/>
      <c r="K15" s="431"/>
      <c r="L15" s="423">
        <f>Q33</f>
        <v>0</v>
      </c>
      <c r="M15" s="423" t="s">
        <v>9</v>
      </c>
      <c r="N15" s="425">
        <f>O33</f>
        <v>2</v>
      </c>
      <c r="O15" s="421">
        <f>C15+F15+L15</f>
        <v>0</v>
      </c>
      <c r="P15" s="402" t="s">
        <v>9</v>
      </c>
      <c r="Q15" s="404">
        <f>E15+H15+N15</f>
        <v>6</v>
      </c>
      <c r="R15" s="406">
        <v>0</v>
      </c>
    </row>
    <row r="16" spans="1:18" ht="15.75" customHeight="1" thickBot="1">
      <c r="A16" s="398"/>
      <c r="B16" s="274"/>
      <c r="C16" s="401"/>
      <c r="D16" s="396"/>
      <c r="E16" s="419"/>
      <c r="F16" s="401"/>
      <c r="G16" s="396"/>
      <c r="H16" s="396"/>
      <c r="I16" s="432"/>
      <c r="J16" s="433"/>
      <c r="K16" s="434"/>
      <c r="L16" s="424"/>
      <c r="M16" s="424"/>
      <c r="N16" s="426"/>
      <c r="O16" s="422"/>
      <c r="P16" s="403"/>
      <c r="Q16" s="405"/>
      <c r="R16" s="407"/>
    </row>
    <row r="17" spans="1:19" ht="15" customHeight="1">
      <c r="A17" s="398"/>
      <c r="B17" s="274"/>
      <c r="C17" s="383">
        <f>K9</f>
        <v>4</v>
      </c>
      <c r="D17" s="379" t="s">
        <v>9</v>
      </c>
      <c r="E17" s="381">
        <f>I9</f>
        <v>20</v>
      </c>
      <c r="F17" s="383">
        <f>K13</f>
        <v>8</v>
      </c>
      <c r="G17" s="379" t="s">
        <v>9</v>
      </c>
      <c r="H17" s="379">
        <f>I13</f>
        <v>20</v>
      </c>
      <c r="I17" s="432"/>
      <c r="J17" s="433"/>
      <c r="K17" s="434"/>
      <c r="L17" s="427">
        <f>Q34</f>
        <v>3</v>
      </c>
      <c r="M17" s="427" t="s">
        <v>9</v>
      </c>
      <c r="N17" s="447">
        <f>O34</f>
        <v>20</v>
      </c>
      <c r="O17" s="438">
        <f>C17+F17+L17</f>
        <v>15</v>
      </c>
      <c r="P17" s="408" t="s">
        <v>9</v>
      </c>
      <c r="Q17" s="410">
        <f>E17+H17+N17</f>
        <v>60</v>
      </c>
      <c r="R17" s="412">
        <v>4</v>
      </c>
    </row>
    <row r="18" spans="1:19" ht="15.75" customHeight="1" thickBot="1">
      <c r="A18" s="399"/>
      <c r="B18" s="275"/>
      <c r="C18" s="384"/>
      <c r="D18" s="380"/>
      <c r="E18" s="382"/>
      <c r="F18" s="384"/>
      <c r="G18" s="380"/>
      <c r="H18" s="380"/>
      <c r="I18" s="435"/>
      <c r="J18" s="436"/>
      <c r="K18" s="437"/>
      <c r="L18" s="428"/>
      <c r="M18" s="428"/>
      <c r="N18" s="448"/>
      <c r="O18" s="439"/>
      <c r="P18" s="409"/>
      <c r="Q18" s="411"/>
      <c r="R18" s="413"/>
    </row>
    <row r="19" spans="1:19" ht="15" customHeight="1">
      <c r="A19" s="397">
        <v>4</v>
      </c>
      <c r="B19" s="273" t="str">
        <f>'Nasazení do skupin'!B28</f>
        <v>SK Šacung Benešov 1947 "B"</v>
      </c>
      <c r="C19" s="400">
        <f>N7</f>
        <v>0</v>
      </c>
      <c r="D19" s="417" t="s">
        <v>9</v>
      </c>
      <c r="E19" s="418">
        <f>L7</f>
        <v>2</v>
      </c>
      <c r="F19" s="400">
        <f>N11</f>
        <v>2</v>
      </c>
      <c r="G19" s="417" t="s">
        <v>9</v>
      </c>
      <c r="H19" s="418">
        <f>L11</f>
        <v>0</v>
      </c>
      <c r="I19" s="420">
        <f>N15</f>
        <v>2</v>
      </c>
      <c r="J19" s="395" t="s">
        <v>9</v>
      </c>
      <c r="K19" s="395">
        <f>L15</f>
        <v>0</v>
      </c>
      <c r="L19" s="429">
        <v>2017</v>
      </c>
      <c r="M19" s="430"/>
      <c r="N19" s="431"/>
      <c r="O19" s="402">
        <f>C19+F19+I19</f>
        <v>4</v>
      </c>
      <c r="P19" s="402" t="s">
        <v>9</v>
      </c>
      <c r="Q19" s="404">
        <f>E19+H19+K19</f>
        <v>2</v>
      </c>
      <c r="R19" s="406">
        <v>4</v>
      </c>
    </row>
    <row r="20" spans="1:19" ht="15.75" customHeight="1" thickBot="1">
      <c r="A20" s="398"/>
      <c r="B20" s="274"/>
      <c r="C20" s="401"/>
      <c r="D20" s="396"/>
      <c r="E20" s="419"/>
      <c r="F20" s="401"/>
      <c r="G20" s="396"/>
      <c r="H20" s="419"/>
      <c r="I20" s="401"/>
      <c r="J20" s="396"/>
      <c r="K20" s="396"/>
      <c r="L20" s="432"/>
      <c r="M20" s="433"/>
      <c r="N20" s="434"/>
      <c r="O20" s="403"/>
      <c r="P20" s="403"/>
      <c r="Q20" s="405"/>
      <c r="R20" s="407"/>
    </row>
    <row r="21" spans="1:19" ht="15" customHeight="1">
      <c r="A21" s="398"/>
      <c r="B21" s="274"/>
      <c r="C21" s="383">
        <f>N9</f>
        <v>7</v>
      </c>
      <c r="D21" s="379" t="s">
        <v>9</v>
      </c>
      <c r="E21" s="381">
        <f>L9</f>
        <v>20</v>
      </c>
      <c r="F21" s="383">
        <f>N13</f>
        <v>20</v>
      </c>
      <c r="G21" s="379" t="s">
        <v>9</v>
      </c>
      <c r="H21" s="381">
        <f>L13</f>
        <v>14</v>
      </c>
      <c r="I21" s="383">
        <f>N17</f>
        <v>20</v>
      </c>
      <c r="J21" s="379" t="s">
        <v>9</v>
      </c>
      <c r="K21" s="379">
        <f>L17</f>
        <v>3</v>
      </c>
      <c r="L21" s="432"/>
      <c r="M21" s="433"/>
      <c r="N21" s="434"/>
      <c r="O21" s="414">
        <f>C21+F21+I21</f>
        <v>47</v>
      </c>
      <c r="P21" s="408" t="s">
        <v>9</v>
      </c>
      <c r="Q21" s="410">
        <f>E21+H21+K21</f>
        <v>37</v>
      </c>
      <c r="R21" s="412">
        <v>2</v>
      </c>
    </row>
    <row r="22" spans="1:19" ht="15.75" customHeight="1" thickBot="1">
      <c r="A22" s="399"/>
      <c r="B22" s="275"/>
      <c r="C22" s="384"/>
      <c r="D22" s="380"/>
      <c r="E22" s="382"/>
      <c r="F22" s="384"/>
      <c r="G22" s="380"/>
      <c r="H22" s="382"/>
      <c r="I22" s="384"/>
      <c r="J22" s="380"/>
      <c r="K22" s="380"/>
      <c r="L22" s="435"/>
      <c r="M22" s="436"/>
      <c r="N22" s="437"/>
      <c r="O22" s="415"/>
      <c r="P22" s="409"/>
      <c r="Q22" s="411"/>
      <c r="R22" s="413"/>
    </row>
    <row r="24" spans="1:19" ht="24.95" customHeight="1">
      <c r="A24" s="416" t="s">
        <v>28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</row>
    <row r="25" spans="1:19" ht="15" customHeight="1">
      <c r="A25" s="385">
        <v>1</v>
      </c>
      <c r="B25" s="386" t="str">
        <f>B7</f>
        <v>TJ Baník Stříbro</v>
      </c>
      <c r="C25" s="386"/>
      <c r="D25" s="386" t="s">
        <v>9</v>
      </c>
      <c r="E25" s="386" t="str">
        <f>B19</f>
        <v>SK Šacung Benešov 1947 "B"</v>
      </c>
      <c r="F25" s="386"/>
      <c r="G25" s="386"/>
      <c r="H25" s="386"/>
      <c r="I25" s="386"/>
      <c r="J25" s="386"/>
      <c r="K25" s="386"/>
      <c r="L25" s="386"/>
      <c r="M25" s="386"/>
      <c r="N25" s="386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4">
        <v>20</v>
      </c>
      <c r="P26" s="56" t="s">
        <v>9</v>
      </c>
      <c r="Q26" s="42">
        <v>7</v>
      </c>
      <c r="R26" s="9" t="s">
        <v>26</v>
      </c>
      <c r="S26" s="6"/>
    </row>
    <row r="27" spans="1:19" ht="15" customHeight="1">
      <c r="A27" s="385">
        <v>2</v>
      </c>
      <c r="B27" s="386" t="str">
        <f>B11</f>
        <v>TJ Spartak Čelákovice "B"</v>
      </c>
      <c r="C27" s="386"/>
      <c r="D27" s="386" t="s">
        <v>9</v>
      </c>
      <c r="E27" s="386" t="str">
        <f>B15</f>
        <v>TJ Dynamo ČEZ České Budějovice "B"</v>
      </c>
      <c r="F27" s="386"/>
      <c r="G27" s="386"/>
      <c r="H27" s="386"/>
      <c r="I27" s="386"/>
      <c r="J27" s="386"/>
      <c r="K27" s="386"/>
      <c r="L27" s="386"/>
      <c r="M27" s="386"/>
      <c r="N27" s="38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85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54">
        <v>20</v>
      </c>
      <c r="P28" s="56" t="s">
        <v>9</v>
      </c>
      <c r="Q28" s="42">
        <v>8</v>
      </c>
      <c r="R28" s="9" t="s">
        <v>26</v>
      </c>
    </row>
    <row r="29" spans="1:19" ht="13.15" customHeight="1">
      <c r="A29" s="385">
        <v>3</v>
      </c>
      <c r="B29" s="386" t="str">
        <f>B15</f>
        <v>TJ Dynamo ČEZ České Budějovice "B"</v>
      </c>
      <c r="C29" s="386"/>
      <c r="D29" s="386" t="s">
        <v>9</v>
      </c>
      <c r="E29" s="386" t="str">
        <f>B7</f>
        <v>TJ Baník Stříbro</v>
      </c>
      <c r="F29" s="386"/>
      <c r="G29" s="386"/>
      <c r="H29" s="386"/>
      <c r="I29" s="386"/>
      <c r="J29" s="386"/>
      <c r="K29" s="386"/>
      <c r="L29" s="386"/>
      <c r="M29" s="386"/>
      <c r="N29" s="386"/>
      <c r="O29" s="55">
        <v>0</v>
      </c>
      <c r="P29" s="56" t="s">
        <v>9</v>
      </c>
      <c r="Q29" s="56">
        <v>2</v>
      </c>
      <c r="R29" s="9" t="s">
        <v>27</v>
      </c>
    </row>
    <row r="30" spans="1:19" ht="13.15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54">
        <v>4</v>
      </c>
      <c r="P30" s="56" t="s">
        <v>9</v>
      </c>
      <c r="Q30" s="42">
        <v>20</v>
      </c>
      <c r="R30" s="9" t="s">
        <v>26</v>
      </c>
    </row>
    <row r="31" spans="1:19" ht="15" customHeight="1">
      <c r="A31" s="385">
        <v>4</v>
      </c>
      <c r="B31" s="386" t="str">
        <f>B11</f>
        <v>TJ Spartak Čelákovice "B"</v>
      </c>
      <c r="C31" s="386"/>
      <c r="D31" s="386" t="s">
        <v>9</v>
      </c>
      <c r="E31" s="386" t="str">
        <f>B19</f>
        <v>SK Šacung Benešov 1947 "B"</v>
      </c>
      <c r="F31" s="386"/>
      <c r="G31" s="386"/>
      <c r="H31" s="386"/>
      <c r="I31" s="386"/>
      <c r="J31" s="386"/>
      <c r="K31" s="386"/>
      <c r="L31" s="386"/>
      <c r="M31" s="386"/>
      <c r="N31" s="386"/>
      <c r="O31" s="55">
        <v>0</v>
      </c>
      <c r="P31" s="56" t="s">
        <v>9</v>
      </c>
      <c r="Q31" s="56">
        <v>2</v>
      </c>
      <c r="R31" s="9" t="s">
        <v>27</v>
      </c>
    </row>
    <row r="32" spans="1:19" ht="15.75" customHeight="1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54">
        <v>14</v>
      </c>
      <c r="P32" s="56" t="s">
        <v>9</v>
      </c>
      <c r="Q32" s="42">
        <v>20</v>
      </c>
      <c r="R32" s="9" t="s">
        <v>26</v>
      </c>
    </row>
    <row r="33" spans="1:18" ht="15" customHeight="1">
      <c r="A33" s="385">
        <v>5</v>
      </c>
      <c r="B33" s="386" t="str">
        <f>B19</f>
        <v>SK Šacung Benešov 1947 "B"</v>
      </c>
      <c r="C33" s="386"/>
      <c r="D33" s="386" t="s">
        <v>9</v>
      </c>
      <c r="E33" s="386" t="str">
        <f>B15</f>
        <v>TJ Dynamo ČEZ České Budějovice "B"</v>
      </c>
      <c r="F33" s="386"/>
      <c r="G33" s="386"/>
      <c r="H33" s="386"/>
      <c r="I33" s="386"/>
      <c r="J33" s="386"/>
      <c r="K33" s="386"/>
      <c r="L33" s="386"/>
      <c r="M33" s="386"/>
      <c r="N33" s="386"/>
      <c r="O33" s="55">
        <v>2</v>
      </c>
      <c r="P33" s="56" t="s">
        <v>9</v>
      </c>
      <c r="Q33" s="56">
        <v>0</v>
      </c>
      <c r="R33" s="9" t="s">
        <v>27</v>
      </c>
    </row>
    <row r="34" spans="1:18" ht="15" customHeight="1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54">
        <v>20</v>
      </c>
      <c r="P34" s="56" t="s">
        <v>9</v>
      </c>
      <c r="Q34" s="42">
        <v>3</v>
      </c>
      <c r="R34" s="9" t="s">
        <v>26</v>
      </c>
    </row>
    <row r="35" spans="1:18" ht="15" customHeight="1">
      <c r="A35" s="385">
        <v>6</v>
      </c>
      <c r="B35" s="386" t="str">
        <f>B7</f>
        <v>TJ Baník Stříbro</v>
      </c>
      <c r="C35" s="386"/>
      <c r="D35" s="386" t="s">
        <v>9</v>
      </c>
      <c r="E35" s="386" t="str">
        <f>B11</f>
        <v>TJ Spartak Čelákovice "B"</v>
      </c>
      <c r="F35" s="386"/>
      <c r="G35" s="386"/>
      <c r="H35" s="386"/>
      <c r="I35" s="386"/>
      <c r="J35" s="386"/>
      <c r="K35" s="386"/>
      <c r="L35" s="386"/>
      <c r="M35" s="386"/>
      <c r="N35" s="386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54">
        <v>20</v>
      </c>
      <c r="P36" s="56" t="s">
        <v>9</v>
      </c>
      <c r="Q36" s="42">
        <v>3</v>
      </c>
      <c r="R36" s="9" t="s">
        <v>26</v>
      </c>
    </row>
    <row r="37" spans="1:18">
      <c r="P37" s="370"/>
      <c r="Q37" s="370"/>
      <c r="R37" s="46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40"/>
  <sheetViews>
    <sheetView showGridLines="0" zoomScaleNormal="100" workbookViewId="0">
      <selection activeCell="V6" sqref="V6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26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26" ht="32.25" customHeight="1" thickBot="1">
      <c r="A4" s="264" t="s">
        <v>51</v>
      </c>
      <c r="B4" s="265"/>
      <c r="C4" s="276" t="str">
        <f>'Nasazení do skupin'!B3</f>
        <v>Karlovy Vary 5.11.2017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26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191" t="s">
        <v>6</v>
      </c>
    </row>
    <row r="6" spans="1:26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192" t="s">
        <v>8</v>
      </c>
    </row>
    <row r="7" spans="1:26" ht="15" customHeight="1">
      <c r="A7" s="270">
        <v>1</v>
      </c>
      <c r="B7" s="273" t="str">
        <f>'Nasazení do skupin'!B29</f>
        <v>TJ SLAVOJ Český Brod "A"</v>
      </c>
      <c r="C7" s="333"/>
      <c r="D7" s="334"/>
      <c r="E7" s="335"/>
      <c r="F7" s="281"/>
      <c r="G7" s="281"/>
      <c r="H7" s="311"/>
      <c r="I7" s="308"/>
      <c r="J7" s="281"/>
      <c r="K7" s="311"/>
      <c r="L7" s="308"/>
      <c r="M7" s="281"/>
      <c r="N7" s="311"/>
      <c r="O7" s="329"/>
      <c r="P7" s="325"/>
      <c r="Q7" s="314"/>
      <c r="R7" s="283"/>
      <c r="Y7" s="48"/>
    </row>
    <row r="8" spans="1:26" ht="15.75" customHeight="1" thickBot="1">
      <c r="A8" s="271"/>
      <c r="B8" s="274"/>
      <c r="C8" s="336"/>
      <c r="D8" s="337"/>
      <c r="E8" s="338"/>
      <c r="F8" s="282"/>
      <c r="G8" s="282"/>
      <c r="H8" s="312"/>
      <c r="I8" s="309"/>
      <c r="J8" s="282"/>
      <c r="K8" s="312"/>
      <c r="L8" s="309"/>
      <c r="M8" s="282"/>
      <c r="N8" s="312"/>
      <c r="O8" s="330"/>
      <c r="P8" s="326"/>
      <c r="Q8" s="315"/>
      <c r="R8" s="284"/>
    </row>
    <row r="9" spans="1:26" ht="15" customHeight="1">
      <c r="A9" s="271"/>
      <c r="B9" s="274"/>
      <c r="C9" s="336"/>
      <c r="D9" s="337"/>
      <c r="E9" s="338"/>
      <c r="F9" s="310"/>
      <c r="G9" s="310"/>
      <c r="H9" s="313"/>
      <c r="I9" s="279"/>
      <c r="J9" s="310"/>
      <c r="K9" s="313"/>
      <c r="L9" s="279"/>
      <c r="M9" s="310"/>
      <c r="N9" s="313"/>
      <c r="O9" s="320"/>
      <c r="P9" s="323"/>
      <c r="Q9" s="327"/>
      <c r="R9" s="291"/>
      <c r="X9" s="48"/>
      <c r="Y9" s="48"/>
      <c r="Z9" s="48"/>
    </row>
    <row r="10" spans="1:26" ht="15.75" customHeight="1" thickBot="1">
      <c r="A10" s="272"/>
      <c r="B10" s="275"/>
      <c r="C10" s="339"/>
      <c r="D10" s="340"/>
      <c r="E10" s="341"/>
      <c r="F10" s="310"/>
      <c r="G10" s="310"/>
      <c r="H10" s="313"/>
      <c r="I10" s="280"/>
      <c r="J10" s="316"/>
      <c r="K10" s="317"/>
      <c r="L10" s="280"/>
      <c r="M10" s="316"/>
      <c r="N10" s="317"/>
      <c r="O10" s="321"/>
      <c r="P10" s="324"/>
      <c r="Q10" s="328"/>
      <c r="R10" s="292"/>
      <c r="X10" s="48"/>
      <c r="Y10" s="48"/>
      <c r="Z10" s="48"/>
    </row>
    <row r="11" spans="1:26" ht="15" customHeight="1">
      <c r="A11" s="270">
        <v>2</v>
      </c>
      <c r="B11" s="273" t="str">
        <f>'Nasazení do skupin'!B30</f>
        <v>TJ Dynamo ČEZ České Budějovice "A"</v>
      </c>
      <c r="C11" s="353"/>
      <c r="D11" s="322"/>
      <c r="E11" s="322"/>
      <c r="F11" s="445" t="s">
        <v>62</v>
      </c>
      <c r="G11" s="449"/>
      <c r="H11" s="450"/>
      <c r="I11" s="281"/>
      <c r="J11" s="281"/>
      <c r="K11" s="311"/>
      <c r="L11" s="308"/>
      <c r="M11" s="281"/>
      <c r="N11" s="311"/>
      <c r="O11" s="329"/>
      <c r="P11" s="325"/>
      <c r="Q11" s="314"/>
      <c r="R11" s="283"/>
    </row>
    <row r="12" spans="1:26" ht="15.75" customHeight="1" thickBot="1">
      <c r="A12" s="271"/>
      <c r="B12" s="274"/>
      <c r="C12" s="309"/>
      <c r="D12" s="282"/>
      <c r="E12" s="282"/>
      <c r="F12" s="451"/>
      <c r="G12" s="452"/>
      <c r="H12" s="453"/>
      <c r="I12" s="282"/>
      <c r="J12" s="282"/>
      <c r="K12" s="312"/>
      <c r="L12" s="309"/>
      <c r="M12" s="282"/>
      <c r="N12" s="312"/>
      <c r="O12" s="330"/>
      <c r="P12" s="326"/>
      <c r="Q12" s="315"/>
      <c r="R12" s="284"/>
    </row>
    <row r="13" spans="1:26" ht="15" customHeight="1">
      <c r="A13" s="271"/>
      <c r="B13" s="274"/>
      <c r="C13" s="279"/>
      <c r="D13" s="310"/>
      <c r="E13" s="310"/>
      <c r="F13" s="451"/>
      <c r="G13" s="452"/>
      <c r="H13" s="453"/>
      <c r="I13" s="310"/>
      <c r="J13" s="310"/>
      <c r="K13" s="313"/>
      <c r="L13" s="279"/>
      <c r="M13" s="310"/>
      <c r="N13" s="313"/>
      <c r="O13" s="320"/>
      <c r="P13" s="323"/>
      <c r="Q13" s="327"/>
      <c r="R13" s="291"/>
    </row>
    <row r="14" spans="1:26" ht="15.75" customHeight="1" thickBot="1">
      <c r="A14" s="272"/>
      <c r="B14" s="275"/>
      <c r="C14" s="280"/>
      <c r="D14" s="316"/>
      <c r="E14" s="316"/>
      <c r="F14" s="454"/>
      <c r="G14" s="455"/>
      <c r="H14" s="456"/>
      <c r="I14" s="310"/>
      <c r="J14" s="310"/>
      <c r="K14" s="313"/>
      <c r="L14" s="280"/>
      <c r="M14" s="316"/>
      <c r="N14" s="317"/>
      <c r="O14" s="321"/>
      <c r="P14" s="324"/>
      <c r="Q14" s="328"/>
      <c r="R14" s="292"/>
    </row>
    <row r="15" spans="1:26" ht="15" customHeight="1">
      <c r="A15" s="270">
        <v>3</v>
      </c>
      <c r="B15" s="273" t="str">
        <f>'Nasazení do skupin'!B31</f>
        <v>UNITOP SKP Žďár nad Sázavou "B"</v>
      </c>
      <c r="C15" s="308"/>
      <c r="D15" s="281"/>
      <c r="E15" s="311"/>
      <c r="F15" s="353"/>
      <c r="G15" s="322"/>
      <c r="H15" s="322"/>
      <c r="I15" s="429"/>
      <c r="J15" s="430"/>
      <c r="K15" s="431"/>
      <c r="L15" s="342"/>
      <c r="M15" s="342"/>
      <c r="N15" s="354"/>
      <c r="O15" s="329"/>
      <c r="P15" s="325"/>
      <c r="Q15" s="314"/>
      <c r="R15" s="283"/>
    </row>
    <row r="16" spans="1:26" ht="15.75" customHeight="1" thickBot="1">
      <c r="A16" s="271"/>
      <c r="B16" s="274"/>
      <c r="C16" s="309"/>
      <c r="D16" s="282"/>
      <c r="E16" s="312"/>
      <c r="F16" s="309"/>
      <c r="G16" s="282"/>
      <c r="H16" s="282"/>
      <c r="I16" s="432"/>
      <c r="J16" s="433"/>
      <c r="K16" s="434"/>
      <c r="L16" s="343"/>
      <c r="M16" s="343"/>
      <c r="N16" s="355"/>
      <c r="O16" s="330"/>
      <c r="P16" s="326"/>
      <c r="Q16" s="315"/>
      <c r="R16" s="284"/>
    </row>
    <row r="17" spans="1:28" ht="15" customHeight="1">
      <c r="A17" s="271"/>
      <c r="B17" s="274"/>
      <c r="C17" s="279"/>
      <c r="D17" s="310"/>
      <c r="E17" s="313"/>
      <c r="F17" s="279"/>
      <c r="G17" s="310"/>
      <c r="H17" s="310"/>
      <c r="I17" s="432"/>
      <c r="J17" s="433"/>
      <c r="K17" s="434"/>
      <c r="L17" s="331"/>
      <c r="M17" s="331"/>
      <c r="N17" s="371"/>
      <c r="O17" s="320"/>
      <c r="P17" s="323"/>
      <c r="Q17" s="327"/>
      <c r="R17" s="291"/>
    </row>
    <row r="18" spans="1:28" ht="15.75" customHeight="1" thickBot="1">
      <c r="A18" s="272"/>
      <c r="B18" s="275"/>
      <c r="C18" s="280"/>
      <c r="D18" s="316"/>
      <c r="E18" s="317"/>
      <c r="F18" s="280"/>
      <c r="G18" s="316"/>
      <c r="H18" s="316"/>
      <c r="I18" s="435"/>
      <c r="J18" s="436"/>
      <c r="K18" s="437"/>
      <c r="L18" s="332"/>
      <c r="M18" s="332"/>
      <c r="N18" s="372"/>
      <c r="O18" s="321"/>
      <c r="P18" s="324"/>
      <c r="Q18" s="328"/>
      <c r="R18" s="292"/>
    </row>
    <row r="19" spans="1:28" ht="15" customHeight="1">
      <c r="A19" s="270">
        <v>4</v>
      </c>
      <c r="B19" s="273" t="str">
        <f>'Nasazení do skupin'!B32</f>
        <v>Tělovýchovná jednota Radomyšl, z.s. "C"</v>
      </c>
      <c r="C19" s="308"/>
      <c r="D19" s="281"/>
      <c r="E19" s="311"/>
      <c r="F19" s="308"/>
      <c r="G19" s="281"/>
      <c r="H19" s="311"/>
      <c r="I19" s="353"/>
      <c r="J19" s="322"/>
      <c r="K19" s="322"/>
      <c r="L19" s="429">
        <v>2017</v>
      </c>
      <c r="M19" s="430"/>
      <c r="N19" s="431"/>
      <c r="O19" s="325"/>
      <c r="P19" s="325"/>
      <c r="Q19" s="314"/>
      <c r="R19" s="283"/>
    </row>
    <row r="20" spans="1:28" ht="15.75" customHeight="1" thickBot="1">
      <c r="A20" s="271"/>
      <c r="B20" s="274"/>
      <c r="C20" s="309"/>
      <c r="D20" s="282"/>
      <c r="E20" s="312"/>
      <c r="F20" s="309"/>
      <c r="G20" s="282"/>
      <c r="H20" s="312"/>
      <c r="I20" s="309"/>
      <c r="J20" s="282"/>
      <c r="K20" s="282"/>
      <c r="L20" s="432"/>
      <c r="M20" s="433"/>
      <c r="N20" s="434"/>
      <c r="O20" s="326"/>
      <c r="P20" s="326"/>
      <c r="Q20" s="315"/>
      <c r="R20" s="284"/>
    </row>
    <row r="21" spans="1:28" ht="15" customHeight="1">
      <c r="A21" s="271"/>
      <c r="B21" s="274"/>
      <c r="C21" s="279"/>
      <c r="D21" s="310"/>
      <c r="E21" s="313"/>
      <c r="F21" s="279"/>
      <c r="G21" s="310"/>
      <c r="H21" s="313"/>
      <c r="I21" s="279"/>
      <c r="J21" s="310"/>
      <c r="K21" s="310"/>
      <c r="L21" s="432"/>
      <c r="M21" s="433"/>
      <c r="N21" s="434"/>
      <c r="O21" s="373"/>
      <c r="P21" s="323"/>
      <c r="Q21" s="327"/>
      <c r="R21" s="291"/>
    </row>
    <row r="22" spans="1:28" ht="15.75" customHeight="1" thickBot="1">
      <c r="A22" s="272"/>
      <c r="B22" s="275"/>
      <c r="C22" s="280"/>
      <c r="D22" s="316"/>
      <c r="E22" s="317"/>
      <c r="F22" s="280"/>
      <c r="G22" s="316"/>
      <c r="H22" s="317"/>
      <c r="I22" s="280"/>
      <c r="J22" s="316"/>
      <c r="K22" s="316"/>
      <c r="L22" s="435"/>
      <c r="M22" s="436"/>
      <c r="N22" s="437"/>
      <c r="O22" s="374"/>
      <c r="P22" s="324"/>
      <c r="Q22" s="328"/>
      <c r="R22" s="292"/>
    </row>
    <row r="24" spans="1:28" ht="24.9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66"/>
      <c r="B25" s="356"/>
      <c r="C25" s="356"/>
      <c r="D25" s="367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66"/>
      <c r="B26" s="356"/>
      <c r="C26" s="356"/>
      <c r="D26" s="367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66"/>
      <c r="B27" s="356"/>
      <c r="C27" s="356"/>
      <c r="D27" s="367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66"/>
      <c r="B28" s="356"/>
      <c r="C28" s="356"/>
      <c r="D28" s="367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>
      <c r="A29" s="366"/>
      <c r="B29" s="356"/>
      <c r="C29" s="356"/>
      <c r="D29" s="367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>
      <c r="A30" s="366"/>
      <c r="B30" s="356"/>
      <c r="C30" s="356"/>
      <c r="D30" s="367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66"/>
      <c r="B31" s="356"/>
      <c r="C31" s="356"/>
      <c r="D31" s="367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66"/>
      <c r="B32" s="356"/>
      <c r="C32" s="356"/>
      <c r="D32" s="367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66"/>
      <c r="B33" s="356"/>
      <c r="C33" s="356"/>
      <c r="D33" s="367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66"/>
      <c r="B34" s="356"/>
      <c r="C34" s="356"/>
      <c r="D34" s="367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66"/>
      <c r="B35" s="356"/>
      <c r="C35" s="356"/>
      <c r="D35" s="367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66"/>
      <c r="B36" s="356"/>
      <c r="C36" s="356"/>
      <c r="D36" s="367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>
      <c r="P37" s="370"/>
      <c r="Q37" s="370"/>
      <c r="R37" s="193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</row>
    <row r="38" spans="1:54" ht="20.25">
      <c r="T38" s="376"/>
      <c r="U38" s="376"/>
      <c r="V38" s="376"/>
      <c r="W38" s="376"/>
      <c r="X38" s="376"/>
      <c r="Y38" s="376"/>
      <c r="Z38" s="376"/>
      <c r="AA38" s="375"/>
      <c r="AB38" s="375"/>
      <c r="AC38" s="375"/>
      <c r="AD38" s="375"/>
      <c r="AE38" s="375"/>
      <c r="AF38" s="375"/>
      <c r="AH38" s="3"/>
      <c r="AI38" s="376"/>
      <c r="AJ38" s="376"/>
      <c r="AK38" s="376"/>
      <c r="AL38" s="376"/>
      <c r="AM38" s="376"/>
      <c r="AN38" s="376"/>
      <c r="AO38" s="8"/>
      <c r="AP38" s="7"/>
      <c r="AQ38" s="7"/>
      <c r="AR38" s="7"/>
      <c r="AS38" s="7"/>
      <c r="AT38" s="7"/>
      <c r="AU38" s="376"/>
      <c r="AV38" s="376"/>
      <c r="AW38" s="376"/>
      <c r="AX38" s="376"/>
      <c r="AY38" s="3"/>
      <c r="AZ38" s="3"/>
      <c r="BA38" s="3"/>
      <c r="BB38" s="3"/>
    </row>
    <row r="40" spans="1:54" ht="20.25">
      <c r="T40" s="375"/>
      <c r="U40" s="375"/>
      <c r="V40" s="375"/>
      <c r="W40" s="375"/>
      <c r="X40" s="375"/>
      <c r="Y40" s="375"/>
      <c r="Z40" s="375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"/>
      <c r="AL40" s="375"/>
      <c r="AM40" s="375"/>
      <c r="AN40" s="375"/>
      <c r="AO40" s="375"/>
      <c r="AP40" s="375"/>
      <c r="AQ40" s="375"/>
      <c r="AR40" s="375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</row>
    <row r="43" spans="1:54" ht="15.75">
      <c r="T43" s="378"/>
      <c r="U43" s="378"/>
      <c r="V43" s="378"/>
      <c r="W43" s="378"/>
      <c r="X43" s="378"/>
      <c r="Y43" s="378"/>
      <c r="Z43" s="4"/>
      <c r="AA43" s="378"/>
      <c r="AB43" s="378"/>
      <c r="AC43" s="4"/>
      <c r="AD43" s="4"/>
      <c r="AE43" s="4"/>
      <c r="AF43" s="378"/>
      <c r="AG43" s="378"/>
      <c r="AH43" s="378"/>
      <c r="AI43" s="378"/>
      <c r="AJ43" s="378"/>
      <c r="AK43" s="378"/>
      <c r="AL43" s="4"/>
      <c r="AM43" s="4"/>
      <c r="AN43" s="4"/>
      <c r="AO43" s="4"/>
      <c r="AP43" s="4"/>
      <c r="AQ43" s="4"/>
      <c r="AR43" s="378"/>
      <c r="AS43" s="378"/>
      <c r="AT43" s="378"/>
      <c r="AU43" s="378"/>
      <c r="AV43" s="378"/>
      <c r="AW43" s="378"/>
      <c r="AX43" s="4"/>
      <c r="AY43" s="4"/>
      <c r="AZ43" s="4"/>
      <c r="BA43" s="4"/>
      <c r="BB43" s="4"/>
    </row>
    <row r="44" spans="1:54" ht="15" customHeight="1"/>
    <row r="50" spans="20:54" ht="15" customHeight="1"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</row>
    <row r="51" spans="20:54" ht="15" customHeight="1"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</row>
    <row r="53" spans="20:54" ht="15" customHeight="1"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</row>
    <row r="54" spans="20:54" ht="15" customHeight="1"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</row>
    <row r="55" spans="20:54" ht="20.25">
      <c r="T55" s="376"/>
      <c r="U55" s="376"/>
      <c r="V55" s="376"/>
      <c r="W55" s="376"/>
      <c r="X55" s="376"/>
      <c r="Y55" s="376"/>
      <c r="Z55" s="376"/>
      <c r="AA55" s="375"/>
      <c r="AB55" s="375"/>
      <c r="AC55" s="375"/>
      <c r="AD55" s="375"/>
      <c r="AE55" s="375"/>
      <c r="AF55" s="375"/>
      <c r="AG55" s="3"/>
      <c r="AH55" s="3"/>
      <c r="AI55" s="376"/>
      <c r="AJ55" s="376"/>
      <c r="AK55" s="376"/>
      <c r="AL55" s="376"/>
      <c r="AM55" s="376"/>
      <c r="AN55" s="376"/>
      <c r="AO55" s="8"/>
      <c r="AP55" s="7"/>
      <c r="AQ55" s="7"/>
      <c r="AR55" s="7"/>
      <c r="AS55" s="7"/>
      <c r="AT55" s="7"/>
      <c r="AU55" s="376"/>
      <c r="AV55" s="376"/>
      <c r="AW55" s="376"/>
      <c r="AX55" s="376"/>
      <c r="AY55" s="3"/>
      <c r="AZ55" s="3"/>
      <c r="BA55" s="3"/>
      <c r="BB55" s="3"/>
    </row>
    <row r="57" spans="20:54" ht="20.25">
      <c r="T57" s="375"/>
      <c r="U57" s="375"/>
      <c r="V57" s="375"/>
      <c r="W57" s="375"/>
      <c r="X57" s="375"/>
      <c r="Y57" s="375"/>
      <c r="Z57" s="375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"/>
      <c r="AL57" s="375"/>
      <c r="AM57" s="375"/>
      <c r="AN57" s="375"/>
      <c r="AO57" s="375"/>
      <c r="AP57" s="375"/>
      <c r="AQ57" s="375"/>
      <c r="AR57" s="375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</row>
    <row r="60" spans="20:54" ht="15.75">
      <c r="T60" s="378"/>
      <c r="U60" s="378"/>
      <c r="V60" s="378"/>
      <c r="W60" s="378"/>
      <c r="X60" s="378"/>
      <c r="Y60" s="378"/>
      <c r="Z60" s="4"/>
      <c r="AA60" s="378"/>
      <c r="AB60" s="378"/>
      <c r="AC60" s="4"/>
      <c r="AD60" s="4"/>
      <c r="AE60" s="4"/>
      <c r="AF60" s="378"/>
      <c r="AG60" s="378"/>
      <c r="AH60" s="378"/>
      <c r="AI60" s="378"/>
      <c r="AJ60" s="378"/>
      <c r="AK60" s="378"/>
      <c r="AL60" s="4"/>
      <c r="AM60" s="4"/>
      <c r="AN60" s="4"/>
      <c r="AO60" s="4"/>
      <c r="AP60" s="4"/>
      <c r="AQ60" s="4"/>
      <c r="AR60" s="378"/>
      <c r="AS60" s="378"/>
      <c r="AT60" s="378"/>
      <c r="AU60" s="378"/>
      <c r="AV60" s="378"/>
      <c r="AW60" s="378"/>
      <c r="AX60" s="4"/>
      <c r="AY60" s="4"/>
      <c r="AZ60" s="4"/>
      <c r="BA60" s="4"/>
      <c r="BB60" s="4"/>
    </row>
    <row r="62" spans="20:54" ht="15" customHeight="1"/>
    <row r="67" spans="20:54" ht="15" customHeight="1"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</row>
    <row r="68" spans="20:54" ht="15" customHeight="1"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</row>
    <row r="72" spans="20:54" ht="23.25"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</row>
    <row r="73" spans="20:54" ht="20.25">
      <c r="T73" s="376"/>
      <c r="U73" s="376"/>
      <c r="V73" s="376"/>
      <c r="W73" s="376"/>
      <c r="X73" s="376"/>
      <c r="Y73" s="376"/>
      <c r="Z73" s="376"/>
      <c r="AA73" s="375"/>
      <c r="AB73" s="375"/>
      <c r="AC73" s="375"/>
      <c r="AD73" s="375"/>
      <c r="AE73" s="375"/>
      <c r="AF73" s="375"/>
      <c r="AG73" s="3"/>
      <c r="AH73" s="3"/>
      <c r="AI73" s="376"/>
      <c r="AJ73" s="376"/>
      <c r="AK73" s="376"/>
      <c r="AL73" s="376"/>
      <c r="AM73" s="376"/>
      <c r="AN73" s="376"/>
      <c r="AO73" s="8"/>
      <c r="AP73" s="7"/>
      <c r="AQ73" s="7"/>
      <c r="AR73" s="7"/>
      <c r="AS73" s="7"/>
      <c r="AT73" s="7"/>
      <c r="AU73" s="376"/>
      <c r="AV73" s="376"/>
      <c r="AW73" s="376"/>
      <c r="AX73" s="376"/>
      <c r="AY73" s="3"/>
      <c r="AZ73" s="3"/>
      <c r="BA73" s="3"/>
      <c r="BB73" s="3"/>
    </row>
    <row r="75" spans="20:54" ht="20.25">
      <c r="T75" s="375"/>
      <c r="U75" s="375"/>
      <c r="V75" s="375"/>
      <c r="W75" s="375"/>
      <c r="X75" s="375"/>
      <c r="Y75" s="375"/>
      <c r="Z75" s="375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"/>
      <c r="AL75" s="375"/>
      <c r="AM75" s="375"/>
      <c r="AN75" s="375"/>
      <c r="AO75" s="375"/>
      <c r="AP75" s="375"/>
      <c r="AQ75" s="375"/>
      <c r="AR75" s="375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</row>
    <row r="78" spans="20:54" ht="15.75">
      <c r="T78" s="378"/>
      <c r="U78" s="378"/>
      <c r="V78" s="378"/>
      <c r="W78" s="378"/>
      <c r="X78" s="378"/>
      <c r="Y78" s="378"/>
      <c r="Z78" s="4"/>
      <c r="AA78" s="378"/>
      <c r="AB78" s="378"/>
      <c r="AC78" s="4"/>
      <c r="AD78" s="4"/>
      <c r="AE78" s="4"/>
      <c r="AF78" s="378"/>
      <c r="AG78" s="378"/>
      <c r="AH78" s="378"/>
      <c r="AI78" s="378"/>
      <c r="AJ78" s="378"/>
      <c r="AK78" s="378"/>
      <c r="AL78" s="4"/>
      <c r="AM78" s="4"/>
      <c r="AN78" s="4"/>
      <c r="AO78" s="4"/>
      <c r="AP78" s="4"/>
      <c r="AQ78" s="4"/>
      <c r="AR78" s="378"/>
      <c r="AS78" s="378"/>
      <c r="AT78" s="378"/>
      <c r="AU78" s="378"/>
      <c r="AV78" s="378"/>
      <c r="AW78" s="378"/>
      <c r="AX78" s="4"/>
      <c r="AY78" s="4"/>
      <c r="AZ78" s="4"/>
      <c r="BA78" s="4"/>
      <c r="BB78" s="4"/>
    </row>
    <row r="80" spans="20:54" ht="15" customHeight="1"/>
    <row r="85" spans="20:54" ht="15" customHeight="1"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</row>
    <row r="86" spans="20:54" ht="15" customHeight="1"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  <c r="AS86" s="376"/>
      <c r="AT86" s="376"/>
      <c r="AU86" s="376"/>
      <c r="AV86" s="376"/>
      <c r="AW86" s="376"/>
      <c r="AX86" s="376"/>
      <c r="AY86" s="376"/>
      <c r="AZ86" s="376"/>
      <c r="BA86" s="376"/>
      <c r="BB86" s="376"/>
    </row>
    <row r="90" spans="20:54" ht="23.25"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</row>
    <row r="91" spans="20:54" ht="20.25">
      <c r="T91" s="376"/>
      <c r="U91" s="376"/>
      <c r="V91" s="376"/>
      <c r="W91" s="376"/>
      <c r="X91" s="376"/>
      <c r="Y91" s="376"/>
      <c r="Z91" s="376"/>
      <c r="AA91" s="375"/>
      <c r="AB91" s="375"/>
      <c r="AC91" s="375"/>
      <c r="AD91" s="375"/>
      <c r="AE91" s="375"/>
      <c r="AF91" s="375"/>
      <c r="AG91" s="3"/>
      <c r="AH91" s="3"/>
      <c r="AI91" s="376"/>
      <c r="AJ91" s="376"/>
      <c r="AK91" s="376"/>
      <c r="AL91" s="376"/>
      <c r="AM91" s="376"/>
      <c r="AN91" s="376"/>
      <c r="AO91" s="8"/>
      <c r="AP91" s="7"/>
      <c r="AQ91" s="7"/>
      <c r="AR91" s="7"/>
      <c r="AS91" s="7"/>
      <c r="AT91" s="7"/>
      <c r="AU91" s="376"/>
      <c r="AV91" s="376"/>
      <c r="AW91" s="376"/>
      <c r="AX91" s="376"/>
      <c r="AY91" s="3"/>
      <c r="AZ91" s="3"/>
      <c r="BA91" s="3"/>
      <c r="BB91" s="3"/>
    </row>
    <row r="93" spans="20:54" ht="20.25">
      <c r="T93" s="375"/>
      <c r="U93" s="375"/>
      <c r="V93" s="375"/>
      <c r="W93" s="375"/>
      <c r="X93" s="375"/>
      <c r="Y93" s="375"/>
      <c r="Z93" s="375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"/>
      <c r="AL93" s="375"/>
      <c r="AM93" s="375"/>
      <c r="AN93" s="375"/>
      <c r="AO93" s="375"/>
      <c r="AP93" s="375"/>
      <c r="AQ93" s="375"/>
      <c r="AR93" s="375"/>
      <c r="AS93" s="377"/>
      <c r="AT93" s="377"/>
      <c r="AU93" s="377"/>
      <c r="AV93" s="377"/>
      <c r="AW93" s="377"/>
      <c r="AX93" s="377"/>
      <c r="AY93" s="377"/>
      <c r="AZ93" s="377"/>
      <c r="BA93" s="377"/>
      <c r="BB93" s="377"/>
    </row>
    <row r="96" spans="20:54" ht="15.75">
      <c r="T96" s="378"/>
      <c r="U96" s="378"/>
      <c r="V96" s="378"/>
      <c r="W96" s="378"/>
      <c r="X96" s="378"/>
      <c r="Y96" s="378"/>
      <c r="Z96" s="4"/>
      <c r="AA96" s="378"/>
      <c r="AB96" s="378"/>
      <c r="AC96" s="4"/>
      <c r="AD96" s="4"/>
      <c r="AE96" s="4"/>
      <c r="AF96" s="378"/>
      <c r="AG96" s="378"/>
      <c r="AH96" s="378"/>
      <c r="AI96" s="378"/>
      <c r="AJ96" s="378"/>
      <c r="AK96" s="378"/>
      <c r="AL96" s="4"/>
      <c r="AM96" s="4"/>
      <c r="AN96" s="4"/>
      <c r="AO96" s="4"/>
      <c r="AP96" s="4"/>
      <c r="AQ96" s="5"/>
      <c r="AR96" s="378"/>
      <c r="AS96" s="378"/>
      <c r="AT96" s="378"/>
      <c r="AU96" s="378"/>
      <c r="AV96" s="378"/>
      <c r="AW96" s="378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76" t="s">
        <v>22</v>
      </c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  <c r="AS103" s="376"/>
      <c r="AT103" s="376"/>
      <c r="AU103" s="376"/>
      <c r="AV103" s="376"/>
      <c r="AW103" s="376"/>
      <c r="AX103" s="376"/>
      <c r="AY103" s="376"/>
      <c r="AZ103" s="376"/>
      <c r="BA103" s="376"/>
      <c r="BB103" s="376"/>
    </row>
    <row r="104" spans="20:54" ht="15" customHeight="1"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  <c r="AU104" s="376"/>
      <c r="AV104" s="376"/>
      <c r="AW104" s="376"/>
      <c r="AX104" s="376"/>
      <c r="AY104" s="376"/>
      <c r="AZ104" s="376"/>
      <c r="BA104" s="376"/>
      <c r="BB104" s="376"/>
    </row>
    <row r="107" spans="20:54" ht="23.25">
      <c r="T107" s="369" t="s">
        <v>11</v>
      </c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</row>
    <row r="108" spans="20:54" ht="20.25">
      <c r="T108" s="376" t="s">
        <v>12</v>
      </c>
      <c r="U108" s="376"/>
      <c r="V108" s="376"/>
      <c r="W108" s="376"/>
      <c r="X108" s="376"/>
      <c r="Y108" s="376"/>
      <c r="Z108" s="376"/>
      <c r="AA108" s="375" t="str">
        <f>C4</f>
        <v>Karlovy Vary 5.11.2017</v>
      </c>
      <c r="AB108" s="375"/>
      <c r="AC108" s="375"/>
      <c r="AD108" s="375"/>
      <c r="AE108" s="375"/>
      <c r="AF108" s="375"/>
      <c r="AG108" s="3"/>
      <c r="AH108" s="3"/>
      <c r="AI108" s="376" t="s">
        <v>13</v>
      </c>
      <c r="AJ108" s="376"/>
      <c r="AK108" s="376"/>
      <c r="AL108" s="376"/>
      <c r="AM108" s="376"/>
      <c r="AN108" s="376"/>
      <c r="AO108" s="8" t="str">
        <f>CONCATENATE("(",P4,"-5)")</f>
        <v>(-5)</v>
      </c>
      <c r="AP108" s="7"/>
      <c r="AQ108" s="7"/>
      <c r="AR108" s="7"/>
      <c r="AS108" s="7"/>
      <c r="AT108" s="7"/>
      <c r="AU108" s="376" t="s">
        <v>14</v>
      </c>
      <c r="AV108" s="376"/>
      <c r="AW108" s="376"/>
      <c r="AX108" s="376"/>
      <c r="AY108" s="3"/>
      <c r="AZ108" s="3"/>
      <c r="BA108" s="3"/>
      <c r="BB108" s="3"/>
    </row>
    <row r="110" spans="20:54" ht="20.25">
      <c r="T110" s="375" t="s">
        <v>15</v>
      </c>
      <c r="U110" s="375"/>
      <c r="V110" s="375"/>
      <c r="W110" s="375"/>
      <c r="X110" s="375"/>
      <c r="Y110" s="375"/>
      <c r="Z110" s="375"/>
      <c r="AA110" s="377" t="e">
        <f>#REF!</f>
        <v>#REF!</v>
      </c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"/>
      <c r="AL110" s="375" t="s">
        <v>16</v>
      </c>
      <c r="AM110" s="375"/>
      <c r="AN110" s="375"/>
      <c r="AO110" s="375"/>
      <c r="AP110" s="375"/>
      <c r="AQ110" s="375"/>
      <c r="AR110" s="375"/>
      <c r="AS110" s="377" t="e">
        <f>#REF!</f>
        <v>#REF!</v>
      </c>
      <c r="AT110" s="377"/>
      <c r="AU110" s="377"/>
      <c r="AV110" s="377"/>
      <c r="AW110" s="377"/>
      <c r="AX110" s="377"/>
      <c r="AY110" s="377"/>
      <c r="AZ110" s="377"/>
      <c r="BA110" s="377"/>
      <c r="BB110" s="377"/>
    </row>
    <row r="113" spans="20:54" ht="15.75">
      <c r="T113" s="378" t="s">
        <v>17</v>
      </c>
      <c r="U113" s="378"/>
      <c r="V113" s="378"/>
      <c r="W113" s="378"/>
      <c r="X113" s="378"/>
      <c r="Y113" s="378"/>
      <c r="Z113" s="4"/>
      <c r="AA113" s="378"/>
      <c r="AB113" s="378"/>
      <c r="AC113" s="4"/>
      <c r="AD113" s="4"/>
      <c r="AE113" s="4"/>
      <c r="AF113" s="378" t="s">
        <v>18</v>
      </c>
      <c r="AG113" s="378"/>
      <c r="AH113" s="378"/>
      <c r="AI113" s="378"/>
      <c r="AJ113" s="378"/>
      <c r="AK113" s="378"/>
      <c r="AL113" s="4"/>
      <c r="AM113" s="4"/>
      <c r="AN113" s="4"/>
      <c r="AO113" s="4"/>
      <c r="AP113" s="4"/>
      <c r="AQ113" s="4"/>
      <c r="AR113" s="378" t="s">
        <v>19</v>
      </c>
      <c r="AS113" s="378"/>
      <c r="AT113" s="378"/>
      <c r="AU113" s="378"/>
      <c r="AV113" s="378"/>
      <c r="AW113" s="378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76" t="s">
        <v>22</v>
      </c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376"/>
      <c r="BB121" s="376"/>
    </row>
    <row r="122" spans="20:54" ht="15" customHeight="1"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  <c r="AS122" s="376"/>
      <c r="AT122" s="376"/>
      <c r="AU122" s="376"/>
      <c r="AV122" s="376"/>
      <c r="AW122" s="376"/>
      <c r="AX122" s="376"/>
      <c r="AY122" s="376"/>
      <c r="AZ122" s="376"/>
      <c r="BA122" s="376"/>
      <c r="BB122" s="376"/>
    </row>
    <row r="126" spans="20:54" ht="23.25">
      <c r="T126" s="369" t="s">
        <v>11</v>
      </c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</row>
    <row r="127" spans="20:54" ht="20.25">
      <c r="T127" s="376" t="s">
        <v>12</v>
      </c>
      <c r="U127" s="376"/>
      <c r="V127" s="376"/>
      <c r="W127" s="376"/>
      <c r="X127" s="376"/>
      <c r="Y127" s="376"/>
      <c r="Z127" s="376"/>
      <c r="AA127" s="375" t="str">
        <f>C4</f>
        <v>Karlovy Vary 5.11.2017</v>
      </c>
      <c r="AB127" s="375"/>
      <c r="AC127" s="375"/>
      <c r="AD127" s="375"/>
      <c r="AE127" s="375"/>
      <c r="AF127" s="375"/>
      <c r="AG127" s="3"/>
      <c r="AH127" s="3"/>
      <c r="AI127" s="376" t="s">
        <v>13</v>
      </c>
      <c r="AJ127" s="376"/>
      <c r="AK127" s="376"/>
      <c r="AL127" s="376"/>
      <c r="AM127" s="376"/>
      <c r="AN127" s="376"/>
      <c r="AO127" s="8" t="str">
        <f>CONCATENATE("(",P4,"-6)")</f>
        <v>(-6)</v>
      </c>
      <c r="AP127" s="7"/>
      <c r="AQ127" s="7"/>
      <c r="AR127" s="7"/>
      <c r="AS127" s="7"/>
      <c r="AT127" s="7"/>
      <c r="AU127" s="376" t="s">
        <v>14</v>
      </c>
      <c r="AV127" s="376"/>
      <c r="AW127" s="376"/>
      <c r="AX127" s="376"/>
      <c r="AY127" s="3"/>
      <c r="AZ127" s="3"/>
      <c r="BA127" s="3"/>
      <c r="BB127" s="3"/>
    </row>
    <row r="129" spans="20:54" ht="20.25">
      <c r="T129" s="375" t="s">
        <v>15</v>
      </c>
      <c r="U129" s="375"/>
      <c r="V129" s="375"/>
      <c r="W129" s="375"/>
      <c r="X129" s="375"/>
      <c r="Y129" s="375"/>
      <c r="Z129" s="375"/>
      <c r="AA129" s="377" t="e">
        <f>#REF!</f>
        <v>#REF!</v>
      </c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"/>
      <c r="AL129" s="375" t="s">
        <v>16</v>
      </c>
      <c r="AM129" s="375"/>
      <c r="AN129" s="375"/>
      <c r="AO129" s="375"/>
      <c r="AP129" s="375"/>
      <c r="AQ129" s="375"/>
      <c r="AR129" s="375"/>
      <c r="AS129" s="377" t="e">
        <f>#REF!</f>
        <v>#REF!</v>
      </c>
      <c r="AT129" s="377"/>
      <c r="AU129" s="377"/>
      <c r="AV129" s="377"/>
      <c r="AW129" s="377"/>
      <c r="AX129" s="377"/>
      <c r="AY129" s="377"/>
      <c r="AZ129" s="377"/>
      <c r="BA129" s="377"/>
      <c r="BB129" s="377"/>
    </row>
    <row r="132" spans="20:54" ht="15.75">
      <c r="T132" s="378" t="s">
        <v>17</v>
      </c>
      <c r="U132" s="378"/>
      <c r="V132" s="378"/>
      <c r="W132" s="378"/>
      <c r="X132" s="378"/>
      <c r="Y132" s="378"/>
      <c r="Z132" s="4"/>
      <c r="AA132" s="378"/>
      <c r="AB132" s="378"/>
      <c r="AC132" s="4"/>
      <c r="AD132" s="4"/>
      <c r="AE132" s="4"/>
      <c r="AF132" s="378" t="s">
        <v>18</v>
      </c>
      <c r="AG132" s="378"/>
      <c r="AH132" s="378"/>
      <c r="AI132" s="378"/>
      <c r="AJ132" s="378"/>
      <c r="AK132" s="378"/>
      <c r="AL132" s="4"/>
      <c r="AM132" s="4"/>
      <c r="AN132" s="4"/>
      <c r="AO132" s="4"/>
      <c r="AP132" s="4"/>
      <c r="AQ132" s="4"/>
      <c r="AR132" s="378" t="s">
        <v>19</v>
      </c>
      <c r="AS132" s="378"/>
      <c r="AT132" s="378"/>
      <c r="AU132" s="378"/>
      <c r="AV132" s="378"/>
      <c r="AW132" s="378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76" t="s">
        <v>22</v>
      </c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  <c r="AJ139" s="376"/>
      <c r="AK139" s="376"/>
      <c r="AL139" s="376"/>
      <c r="AM139" s="376"/>
      <c r="AN139" s="376"/>
      <c r="AO139" s="376"/>
      <c r="AP139" s="376"/>
      <c r="AQ139" s="376"/>
      <c r="AR139" s="376"/>
      <c r="AS139" s="376"/>
      <c r="AT139" s="376"/>
      <c r="AU139" s="376"/>
      <c r="AV139" s="376"/>
      <c r="AW139" s="376"/>
      <c r="AX139" s="376"/>
      <c r="AY139" s="376"/>
      <c r="AZ139" s="376"/>
      <c r="BA139" s="376"/>
      <c r="BB139" s="376"/>
    </row>
    <row r="140" spans="20:54" ht="15" customHeight="1"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6"/>
      <c r="AY140" s="376"/>
      <c r="AZ140" s="376"/>
      <c r="BA140" s="376"/>
      <c r="BB140" s="376"/>
    </row>
  </sheetData>
  <mergeCells count="235">
    <mergeCell ref="T90:BB90"/>
    <mergeCell ref="T91:Z91"/>
    <mergeCell ref="AA91:AF91"/>
    <mergeCell ref="AI91:AN91"/>
    <mergeCell ref="AU91:AX91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  <mergeCell ref="T53:BB54"/>
    <mergeCell ref="T50:BB51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39:BB140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92"/>
  <sheetViews>
    <sheetView showGridLines="0" zoomScaleNormal="100" workbookViewId="0">
      <selection activeCell="U19" sqref="U19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ht="15.7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ht="32.25" customHeight="1" thickBot="1">
      <c r="A4" s="264" t="s">
        <v>51</v>
      </c>
      <c r="B4" s="265"/>
      <c r="C4" s="442" t="str">
        <f>'Nasazení do skupin'!B3</f>
        <v>Karlovy Vary 5.11.2017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18" ht="15.75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9" t="s">
        <v>8</v>
      </c>
    </row>
    <row r="7" spans="1:18" ht="15" customHeight="1">
      <c r="A7" s="397">
        <v>1</v>
      </c>
      <c r="B7" s="273" t="str">
        <f>'Nasazení do skupin'!B29</f>
        <v>TJ SLAVOJ Český Brod "A"</v>
      </c>
      <c r="C7" s="333"/>
      <c r="D7" s="334"/>
      <c r="E7" s="335"/>
      <c r="F7" s="417">
        <f>O35</f>
        <v>2</v>
      </c>
      <c r="G7" s="417" t="s">
        <v>9</v>
      </c>
      <c r="H7" s="418">
        <f>Q35</f>
        <v>0</v>
      </c>
      <c r="I7" s="400">
        <f>Q29</f>
        <v>2</v>
      </c>
      <c r="J7" s="417" t="s">
        <v>9</v>
      </c>
      <c r="K7" s="418">
        <f>O29</f>
        <v>0</v>
      </c>
      <c r="L7" s="400">
        <f>O25</f>
        <v>2</v>
      </c>
      <c r="M7" s="417" t="s">
        <v>9</v>
      </c>
      <c r="N7" s="418">
        <f>Q25</f>
        <v>0</v>
      </c>
      <c r="O7" s="421">
        <f>F7+I7+L7</f>
        <v>6</v>
      </c>
      <c r="P7" s="402" t="s">
        <v>9</v>
      </c>
      <c r="Q7" s="404">
        <f>H7+K7+N7</f>
        <v>0</v>
      </c>
      <c r="R7" s="406">
        <v>6</v>
      </c>
    </row>
    <row r="8" spans="1:18" ht="15.75" customHeight="1" thickBot="1">
      <c r="A8" s="398"/>
      <c r="B8" s="274"/>
      <c r="C8" s="336"/>
      <c r="D8" s="337"/>
      <c r="E8" s="338"/>
      <c r="F8" s="396"/>
      <c r="G8" s="396"/>
      <c r="H8" s="419"/>
      <c r="I8" s="401"/>
      <c r="J8" s="396"/>
      <c r="K8" s="419"/>
      <c r="L8" s="401"/>
      <c r="M8" s="396"/>
      <c r="N8" s="419"/>
      <c r="O8" s="422"/>
      <c r="P8" s="403"/>
      <c r="Q8" s="405"/>
      <c r="R8" s="407"/>
    </row>
    <row r="9" spans="1:18" ht="15" customHeight="1">
      <c r="A9" s="398"/>
      <c r="B9" s="274"/>
      <c r="C9" s="336"/>
      <c r="D9" s="337"/>
      <c r="E9" s="338"/>
      <c r="F9" s="379">
        <f>O36</f>
        <v>20</v>
      </c>
      <c r="G9" s="379" t="s">
        <v>9</v>
      </c>
      <c r="H9" s="381">
        <f>Q36</f>
        <v>14</v>
      </c>
      <c r="I9" s="383">
        <f>Q30</f>
        <v>20</v>
      </c>
      <c r="J9" s="379" t="s">
        <v>9</v>
      </c>
      <c r="K9" s="381">
        <f>O30</f>
        <v>15</v>
      </c>
      <c r="L9" s="383">
        <f>O26</f>
        <v>20</v>
      </c>
      <c r="M9" s="379" t="s">
        <v>9</v>
      </c>
      <c r="N9" s="381">
        <f>Q26</f>
        <v>6</v>
      </c>
      <c r="O9" s="438">
        <f>F9+I9+L9</f>
        <v>60</v>
      </c>
      <c r="P9" s="408" t="s">
        <v>9</v>
      </c>
      <c r="Q9" s="410">
        <f>H9+K9+N9</f>
        <v>35</v>
      </c>
      <c r="R9" s="440">
        <v>1</v>
      </c>
    </row>
    <row r="10" spans="1:18" ht="15.75" customHeight="1" thickBot="1">
      <c r="A10" s="399"/>
      <c r="B10" s="275"/>
      <c r="C10" s="339"/>
      <c r="D10" s="340"/>
      <c r="E10" s="341"/>
      <c r="F10" s="379"/>
      <c r="G10" s="379"/>
      <c r="H10" s="381"/>
      <c r="I10" s="384"/>
      <c r="J10" s="380"/>
      <c r="K10" s="382"/>
      <c r="L10" s="384"/>
      <c r="M10" s="380"/>
      <c r="N10" s="382"/>
      <c r="O10" s="439"/>
      <c r="P10" s="409"/>
      <c r="Q10" s="411"/>
      <c r="R10" s="441"/>
    </row>
    <row r="11" spans="1:18" ht="15" customHeight="1">
      <c r="A11" s="397">
        <v>2</v>
      </c>
      <c r="B11" s="273" t="str">
        <f>'Nasazení do skupin'!B30</f>
        <v>TJ Dynamo ČEZ České Budějovice "A"</v>
      </c>
      <c r="C11" s="420">
        <f>H7</f>
        <v>0</v>
      </c>
      <c r="D11" s="395" t="s">
        <v>9</v>
      </c>
      <c r="E11" s="395">
        <f>F7</f>
        <v>2</v>
      </c>
      <c r="F11" s="445" t="s">
        <v>62</v>
      </c>
      <c r="G11" s="334"/>
      <c r="H11" s="335"/>
      <c r="I11" s="417">
        <f>O27</f>
        <v>0</v>
      </c>
      <c r="J11" s="417" t="s">
        <v>9</v>
      </c>
      <c r="K11" s="418">
        <f>Q27</f>
        <v>2</v>
      </c>
      <c r="L11" s="400">
        <f>O31</f>
        <v>2</v>
      </c>
      <c r="M11" s="417" t="s">
        <v>9</v>
      </c>
      <c r="N11" s="418">
        <f>Q31</f>
        <v>1</v>
      </c>
      <c r="O11" s="421">
        <f>C11+I11+L11</f>
        <v>2</v>
      </c>
      <c r="P11" s="402" t="s">
        <v>9</v>
      </c>
      <c r="Q11" s="404">
        <f>E11+K11+N11</f>
        <v>5</v>
      </c>
      <c r="R11" s="406">
        <v>2</v>
      </c>
    </row>
    <row r="12" spans="1:18" ht="15.75" customHeight="1" thickBot="1">
      <c r="A12" s="398"/>
      <c r="B12" s="274"/>
      <c r="C12" s="401"/>
      <c r="D12" s="396"/>
      <c r="E12" s="396"/>
      <c r="F12" s="336"/>
      <c r="G12" s="337"/>
      <c r="H12" s="338"/>
      <c r="I12" s="396"/>
      <c r="J12" s="396"/>
      <c r="K12" s="419"/>
      <c r="L12" s="401"/>
      <c r="M12" s="396"/>
      <c r="N12" s="419"/>
      <c r="O12" s="422"/>
      <c r="P12" s="403"/>
      <c r="Q12" s="405"/>
      <c r="R12" s="407"/>
    </row>
    <row r="13" spans="1:18" ht="15" customHeight="1">
      <c r="A13" s="398"/>
      <c r="B13" s="274"/>
      <c r="C13" s="383">
        <f>H9</f>
        <v>14</v>
      </c>
      <c r="D13" s="379" t="s">
        <v>9</v>
      </c>
      <c r="E13" s="379">
        <f>F9</f>
        <v>20</v>
      </c>
      <c r="F13" s="336"/>
      <c r="G13" s="337"/>
      <c r="H13" s="338"/>
      <c r="I13" s="379">
        <f>O28</f>
        <v>13</v>
      </c>
      <c r="J13" s="379" t="s">
        <v>9</v>
      </c>
      <c r="K13" s="381">
        <f>Q28</f>
        <v>20</v>
      </c>
      <c r="L13" s="383">
        <f>O32</f>
        <v>29</v>
      </c>
      <c r="M13" s="379" t="s">
        <v>9</v>
      </c>
      <c r="N13" s="381">
        <f>Q32</f>
        <v>25</v>
      </c>
      <c r="O13" s="438">
        <f>C13+I13+L13</f>
        <v>56</v>
      </c>
      <c r="P13" s="408" t="s">
        <v>9</v>
      </c>
      <c r="Q13" s="410">
        <f>E13+K13+N13</f>
        <v>65</v>
      </c>
      <c r="R13" s="412">
        <v>3</v>
      </c>
    </row>
    <row r="14" spans="1:18" ht="15.75" customHeight="1" thickBot="1">
      <c r="A14" s="399"/>
      <c r="B14" s="275"/>
      <c r="C14" s="384"/>
      <c r="D14" s="380"/>
      <c r="E14" s="380"/>
      <c r="F14" s="339"/>
      <c r="G14" s="340"/>
      <c r="H14" s="341"/>
      <c r="I14" s="379"/>
      <c r="J14" s="379"/>
      <c r="K14" s="381"/>
      <c r="L14" s="384"/>
      <c r="M14" s="380"/>
      <c r="N14" s="382"/>
      <c r="O14" s="439"/>
      <c r="P14" s="409"/>
      <c r="Q14" s="411"/>
      <c r="R14" s="413"/>
    </row>
    <row r="15" spans="1:18" ht="15" customHeight="1">
      <c r="A15" s="397">
        <v>3</v>
      </c>
      <c r="B15" s="273" t="str">
        <f>'Nasazení do skupin'!B31</f>
        <v>UNITOP SKP Žďár nad Sázavou "B"</v>
      </c>
      <c r="C15" s="400">
        <f>K7</f>
        <v>0</v>
      </c>
      <c r="D15" s="417" t="s">
        <v>9</v>
      </c>
      <c r="E15" s="418">
        <f>I7</f>
        <v>2</v>
      </c>
      <c r="F15" s="420">
        <f>K11</f>
        <v>2</v>
      </c>
      <c r="G15" s="395" t="s">
        <v>9</v>
      </c>
      <c r="H15" s="395">
        <f>I11</f>
        <v>0</v>
      </c>
      <c r="I15" s="429"/>
      <c r="J15" s="430"/>
      <c r="K15" s="431"/>
      <c r="L15" s="423">
        <f>Q33</f>
        <v>2</v>
      </c>
      <c r="M15" s="423" t="s">
        <v>9</v>
      </c>
      <c r="N15" s="425">
        <f>O33</f>
        <v>0</v>
      </c>
      <c r="O15" s="421">
        <f>C15+F15+L15</f>
        <v>4</v>
      </c>
      <c r="P15" s="402" t="s">
        <v>9</v>
      </c>
      <c r="Q15" s="404">
        <f>E15+H15+N15</f>
        <v>2</v>
      </c>
      <c r="R15" s="406">
        <v>4</v>
      </c>
    </row>
    <row r="16" spans="1:18" ht="15.75" customHeight="1" thickBot="1">
      <c r="A16" s="398"/>
      <c r="B16" s="274"/>
      <c r="C16" s="401"/>
      <c r="D16" s="396"/>
      <c r="E16" s="419"/>
      <c r="F16" s="401"/>
      <c r="G16" s="396"/>
      <c r="H16" s="396"/>
      <c r="I16" s="432"/>
      <c r="J16" s="433"/>
      <c r="K16" s="434"/>
      <c r="L16" s="424"/>
      <c r="M16" s="424"/>
      <c r="N16" s="426"/>
      <c r="O16" s="422"/>
      <c r="P16" s="403"/>
      <c r="Q16" s="405"/>
      <c r="R16" s="407"/>
    </row>
    <row r="17" spans="1:19" ht="15" customHeight="1">
      <c r="A17" s="398"/>
      <c r="B17" s="274"/>
      <c r="C17" s="383">
        <f>K9</f>
        <v>15</v>
      </c>
      <c r="D17" s="379" t="s">
        <v>9</v>
      </c>
      <c r="E17" s="381">
        <f>I9</f>
        <v>20</v>
      </c>
      <c r="F17" s="383">
        <f>K13</f>
        <v>20</v>
      </c>
      <c r="G17" s="379" t="s">
        <v>9</v>
      </c>
      <c r="H17" s="379">
        <f>I13</f>
        <v>13</v>
      </c>
      <c r="I17" s="432"/>
      <c r="J17" s="433"/>
      <c r="K17" s="434"/>
      <c r="L17" s="427">
        <f>Q34</f>
        <v>20</v>
      </c>
      <c r="M17" s="427" t="s">
        <v>9</v>
      </c>
      <c r="N17" s="447">
        <f>O34</f>
        <v>11</v>
      </c>
      <c r="O17" s="438">
        <f>C17+F17+L17</f>
        <v>55</v>
      </c>
      <c r="P17" s="408" t="s">
        <v>9</v>
      </c>
      <c r="Q17" s="410">
        <f>E17+H17+N17</f>
        <v>44</v>
      </c>
      <c r="R17" s="412">
        <v>2</v>
      </c>
    </row>
    <row r="18" spans="1:19" ht="15.75" customHeight="1" thickBot="1">
      <c r="A18" s="399"/>
      <c r="B18" s="275"/>
      <c r="C18" s="384"/>
      <c r="D18" s="380"/>
      <c r="E18" s="382"/>
      <c r="F18" s="384"/>
      <c r="G18" s="380"/>
      <c r="H18" s="380"/>
      <c r="I18" s="435"/>
      <c r="J18" s="436"/>
      <c r="K18" s="437"/>
      <c r="L18" s="428"/>
      <c r="M18" s="428"/>
      <c r="N18" s="448"/>
      <c r="O18" s="439"/>
      <c r="P18" s="409"/>
      <c r="Q18" s="411"/>
      <c r="R18" s="413"/>
    </row>
    <row r="19" spans="1:19" ht="15" customHeight="1">
      <c r="A19" s="397">
        <v>4</v>
      </c>
      <c r="B19" s="273" t="str">
        <f>'Nasazení do skupin'!B32</f>
        <v>Tělovýchovná jednota Radomyšl, z.s. "C"</v>
      </c>
      <c r="C19" s="400">
        <f>N7</f>
        <v>0</v>
      </c>
      <c r="D19" s="417" t="s">
        <v>9</v>
      </c>
      <c r="E19" s="418">
        <f>L7</f>
        <v>2</v>
      </c>
      <c r="F19" s="400">
        <f>N11</f>
        <v>1</v>
      </c>
      <c r="G19" s="417" t="s">
        <v>9</v>
      </c>
      <c r="H19" s="418">
        <f>L11</f>
        <v>2</v>
      </c>
      <c r="I19" s="420">
        <f>N15</f>
        <v>0</v>
      </c>
      <c r="J19" s="395" t="s">
        <v>9</v>
      </c>
      <c r="K19" s="395">
        <f>L15</f>
        <v>2</v>
      </c>
      <c r="L19" s="429">
        <v>2017</v>
      </c>
      <c r="M19" s="430"/>
      <c r="N19" s="431"/>
      <c r="O19" s="402">
        <f>C19+F19+I19</f>
        <v>1</v>
      </c>
      <c r="P19" s="402" t="s">
        <v>9</v>
      </c>
      <c r="Q19" s="404">
        <f>E19+H19+K19</f>
        <v>6</v>
      </c>
      <c r="R19" s="406">
        <v>0</v>
      </c>
    </row>
    <row r="20" spans="1:19" ht="15.75" customHeight="1" thickBot="1">
      <c r="A20" s="398"/>
      <c r="B20" s="274"/>
      <c r="C20" s="401"/>
      <c r="D20" s="396"/>
      <c r="E20" s="419"/>
      <c r="F20" s="401"/>
      <c r="G20" s="396"/>
      <c r="H20" s="419"/>
      <c r="I20" s="401"/>
      <c r="J20" s="396"/>
      <c r="K20" s="396"/>
      <c r="L20" s="432"/>
      <c r="M20" s="433"/>
      <c r="N20" s="434"/>
      <c r="O20" s="403"/>
      <c r="P20" s="403"/>
      <c r="Q20" s="405"/>
      <c r="R20" s="407"/>
    </row>
    <row r="21" spans="1:19" ht="15" customHeight="1">
      <c r="A21" s="398"/>
      <c r="B21" s="274"/>
      <c r="C21" s="383">
        <f>N9</f>
        <v>6</v>
      </c>
      <c r="D21" s="379" t="s">
        <v>9</v>
      </c>
      <c r="E21" s="381">
        <f>L9</f>
        <v>20</v>
      </c>
      <c r="F21" s="383">
        <f>N13</f>
        <v>25</v>
      </c>
      <c r="G21" s="379" t="s">
        <v>9</v>
      </c>
      <c r="H21" s="381">
        <f>L13</f>
        <v>29</v>
      </c>
      <c r="I21" s="383">
        <f>N17</f>
        <v>11</v>
      </c>
      <c r="J21" s="379" t="s">
        <v>9</v>
      </c>
      <c r="K21" s="379">
        <f>L17</f>
        <v>20</v>
      </c>
      <c r="L21" s="432"/>
      <c r="M21" s="433"/>
      <c r="N21" s="434"/>
      <c r="O21" s="414">
        <f>C21+F21+I21</f>
        <v>42</v>
      </c>
      <c r="P21" s="408" t="s">
        <v>9</v>
      </c>
      <c r="Q21" s="410">
        <f>E21+H21+K21</f>
        <v>69</v>
      </c>
      <c r="R21" s="412">
        <v>4</v>
      </c>
    </row>
    <row r="22" spans="1:19" ht="15.75" customHeight="1" thickBot="1">
      <c r="A22" s="399"/>
      <c r="B22" s="275"/>
      <c r="C22" s="384"/>
      <c r="D22" s="380"/>
      <c r="E22" s="382"/>
      <c r="F22" s="384"/>
      <c r="G22" s="380"/>
      <c r="H22" s="382"/>
      <c r="I22" s="384"/>
      <c r="J22" s="380"/>
      <c r="K22" s="380"/>
      <c r="L22" s="435"/>
      <c r="M22" s="436"/>
      <c r="N22" s="437"/>
      <c r="O22" s="415"/>
      <c r="P22" s="409"/>
      <c r="Q22" s="411"/>
      <c r="R22" s="413"/>
    </row>
    <row r="24" spans="1:19" ht="24.95" customHeight="1">
      <c r="A24" s="416" t="s">
        <v>28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</row>
    <row r="25" spans="1:19" ht="15" customHeight="1">
      <c r="A25" s="385">
        <v>1</v>
      </c>
      <c r="B25" s="386" t="str">
        <f>B7</f>
        <v>TJ SLAVOJ Český Brod "A"</v>
      </c>
      <c r="C25" s="386"/>
      <c r="D25" s="386" t="s">
        <v>9</v>
      </c>
      <c r="E25" s="386" t="str">
        <f>B19</f>
        <v>Tělovýchovná jednota Radomyšl, z.s. "C"</v>
      </c>
      <c r="F25" s="386"/>
      <c r="G25" s="386"/>
      <c r="H25" s="386"/>
      <c r="I25" s="386"/>
      <c r="J25" s="386"/>
      <c r="K25" s="386"/>
      <c r="L25" s="386"/>
      <c r="M25" s="386"/>
      <c r="N25" s="386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4">
        <v>20</v>
      </c>
      <c r="P26" s="56" t="s">
        <v>9</v>
      </c>
      <c r="Q26" s="42">
        <v>6</v>
      </c>
      <c r="R26" s="9" t="s">
        <v>26</v>
      </c>
      <c r="S26" s="6"/>
    </row>
    <row r="27" spans="1:19" ht="15" customHeight="1">
      <c r="A27" s="385">
        <v>2</v>
      </c>
      <c r="B27" s="386" t="str">
        <f>B11</f>
        <v>TJ Dynamo ČEZ České Budějovice "A"</v>
      </c>
      <c r="C27" s="386"/>
      <c r="D27" s="386" t="s">
        <v>9</v>
      </c>
      <c r="E27" s="386" t="str">
        <f>B15</f>
        <v>UNITOP SKP Žďár nad Sázavou "B"</v>
      </c>
      <c r="F27" s="386"/>
      <c r="G27" s="386"/>
      <c r="H27" s="386"/>
      <c r="I27" s="386"/>
      <c r="J27" s="386"/>
      <c r="K27" s="386"/>
      <c r="L27" s="386"/>
      <c r="M27" s="386"/>
      <c r="N27" s="386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>
      <c r="A28" s="385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54">
        <v>13</v>
      </c>
      <c r="P28" s="56" t="s">
        <v>9</v>
      </c>
      <c r="Q28" s="42">
        <v>20</v>
      </c>
      <c r="R28" s="9" t="s">
        <v>26</v>
      </c>
    </row>
    <row r="29" spans="1:19" ht="15" customHeight="1">
      <c r="A29" s="385">
        <v>3</v>
      </c>
      <c r="B29" s="386" t="str">
        <f>B15</f>
        <v>UNITOP SKP Žďár nad Sázavou "B"</v>
      </c>
      <c r="C29" s="386"/>
      <c r="D29" s="386" t="s">
        <v>9</v>
      </c>
      <c r="E29" s="386" t="str">
        <f>B7</f>
        <v>TJ SLAVOJ Český Brod "A"</v>
      </c>
      <c r="F29" s="386"/>
      <c r="G29" s="386"/>
      <c r="H29" s="386"/>
      <c r="I29" s="386"/>
      <c r="J29" s="386"/>
      <c r="K29" s="386"/>
      <c r="L29" s="386"/>
      <c r="M29" s="386"/>
      <c r="N29" s="386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54">
        <v>15</v>
      </c>
      <c r="P30" s="56" t="s">
        <v>9</v>
      </c>
      <c r="Q30" s="42">
        <v>20</v>
      </c>
      <c r="R30" s="9" t="s">
        <v>26</v>
      </c>
    </row>
    <row r="31" spans="1:19" ht="15" customHeight="1">
      <c r="A31" s="385">
        <v>4</v>
      </c>
      <c r="B31" s="386" t="str">
        <f>B11</f>
        <v>TJ Dynamo ČEZ České Budějovice "A"</v>
      </c>
      <c r="C31" s="386"/>
      <c r="D31" s="386" t="s">
        <v>9</v>
      </c>
      <c r="E31" s="386" t="str">
        <f>B19</f>
        <v>Tělovýchovná jednota Radomyšl, z.s. "C"</v>
      </c>
      <c r="F31" s="386"/>
      <c r="G31" s="386"/>
      <c r="H31" s="386"/>
      <c r="I31" s="386"/>
      <c r="J31" s="386"/>
      <c r="K31" s="386"/>
      <c r="L31" s="386"/>
      <c r="M31" s="386"/>
      <c r="N31" s="386"/>
      <c r="O31" s="55">
        <v>2</v>
      </c>
      <c r="P31" s="56" t="s">
        <v>9</v>
      </c>
      <c r="Q31" s="56">
        <v>1</v>
      </c>
      <c r="R31" s="9" t="s">
        <v>27</v>
      </c>
    </row>
    <row r="32" spans="1:19" ht="15" customHeight="1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54">
        <v>29</v>
      </c>
      <c r="P32" s="56" t="s">
        <v>9</v>
      </c>
      <c r="Q32" s="42">
        <v>25</v>
      </c>
      <c r="R32" s="9" t="s">
        <v>26</v>
      </c>
    </row>
    <row r="33" spans="1:18" ht="15" customHeight="1">
      <c r="A33" s="385">
        <v>5</v>
      </c>
      <c r="B33" s="386" t="str">
        <f>B19</f>
        <v>Tělovýchovná jednota Radomyšl, z.s. "C"</v>
      </c>
      <c r="C33" s="386"/>
      <c r="D33" s="386" t="s">
        <v>9</v>
      </c>
      <c r="E33" s="386" t="str">
        <f>B15</f>
        <v>UNITOP SKP Žďár nad Sázavou "B"</v>
      </c>
      <c r="F33" s="386"/>
      <c r="G33" s="386"/>
      <c r="H33" s="386"/>
      <c r="I33" s="386"/>
      <c r="J33" s="386"/>
      <c r="K33" s="386"/>
      <c r="L33" s="386"/>
      <c r="M33" s="386"/>
      <c r="N33" s="386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54">
        <v>11</v>
      </c>
      <c r="P34" s="56" t="s">
        <v>9</v>
      </c>
      <c r="Q34" s="42">
        <v>20</v>
      </c>
      <c r="R34" s="9" t="s">
        <v>26</v>
      </c>
    </row>
    <row r="35" spans="1:18" ht="15" customHeight="1">
      <c r="A35" s="385">
        <v>6</v>
      </c>
      <c r="B35" s="386" t="str">
        <f>B7</f>
        <v>TJ SLAVOJ Český Brod "A"</v>
      </c>
      <c r="C35" s="386"/>
      <c r="D35" s="386" t="s">
        <v>9</v>
      </c>
      <c r="E35" s="386" t="str">
        <f>B11</f>
        <v>TJ Dynamo ČEZ České Budějovice "A"</v>
      </c>
      <c r="F35" s="386"/>
      <c r="G35" s="386"/>
      <c r="H35" s="386"/>
      <c r="I35" s="386"/>
      <c r="J35" s="386"/>
      <c r="K35" s="386"/>
      <c r="L35" s="386"/>
      <c r="M35" s="386"/>
      <c r="N35" s="386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54">
        <v>20</v>
      </c>
      <c r="P36" s="56" t="s">
        <v>9</v>
      </c>
      <c r="Q36" s="42">
        <v>14</v>
      </c>
      <c r="R36" s="9" t="s">
        <v>26</v>
      </c>
    </row>
    <row r="37" spans="1:18">
      <c r="P37" s="370"/>
      <c r="Q37" s="370"/>
      <c r="R37" s="46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BB140"/>
  <sheetViews>
    <sheetView showGridLines="0" topLeftCell="A10" zoomScaleNormal="100" workbookViewId="0">
      <selection activeCell="AQ9" sqref="AQ9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26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26" ht="32.25" customHeight="1" thickBot="1">
      <c r="A4" s="264" t="s">
        <v>52</v>
      </c>
      <c r="B4" s="265"/>
      <c r="C4" s="276" t="str">
        <f>'Nasazení do skupin'!B3</f>
        <v>Karlovy Vary 5.11.2017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26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26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0" t="s">
        <v>8</v>
      </c>
    </row>
    <row r="7" spans="1:26" ht="15" customHeight="1">
      <c r="A7" s="270">
        <v>1</v>
      </c>
      <c r="B7" s="273" t="str">
        <f>'Nasazení do skupin'!B33</f>
        <v>TJ Peklo nad Zdobnicí "A"</v>
      </c>
      <c r="C7" s="333"/>
      <c r="D7" s="334"/>
      <c r="E7" s="335"/>
      <c r="F7" s="281"/>
      <c r="G7" s="281"/>
      <c r="H7" s="311"/>
      <c r="I7" s="308"/>
      <c r="J7" s="281"/>
      <c r="K7" s="311"/>
      <c r="L7" s="308"/>
      <c r="M7" s="281"/>
      <c r="N7" s="311"/>
      <c r="O7" s="329"/>
      <c r="P7" s="325"/>
      <c r="Q7" s="314"/>
      <c r="R7" s="283"/>
      <c r="Y7" s="48"/>
    </row>
    <row r="8" spans="1:26" ht="15.75" customHeight="1" thickBot="1">
      <c r="A8" s="271"/>
      <c r="B8" s="274"/>
      <c r="C8" s="336"/>
      <c r="D8" s="337"/>
      <c r="E8" s="338"/>
      <c r="F8" s="282"/>
      <c r="G8" s="282"/>
      <c r="H8" s="312"/>
      <c r="I8" s="309"/>
      <c r="J8" s="282"/>
      <c r="K8" s="312"/>
      <c r="L8" s="309"/>
      <c r="M8" s="282"/>
      <c r="N8" s="312"/>
      <c r="O8" s="330"/>
      <c r="P8" s="326"/>
      <c r="Q8" s="315"/>
      <c r="R8" s="284"/>
    </row>
    <row r="9" spans="1:26" ht="15" customHeight="1">
      <c r="A9" s="271"/>
      <c r="B9" s="274"/>
      <c r="C9" s="336"/>
      <c r="D9" s="337"/>
      <c r="E9" s="338"/>
      <c r="F9" s="310"/>
      <c r="G9" s="310"/>
      <c r="H9" s="313"/>
      <c r="I9" s="279"/>
      <c r="J9" s="310"/>
      <c r="K9" s="313"/>
      <c r="L9" s="279"/>
      <c r="M9" s="310"/>
      <c r="N9" s="313"/>
      <c r="O9" s="320"/>
      <c r="P9" s="323"/>
      <c r="Q9" s="327"/>
      <c r="R9" s="291"/>
      <c r="X9" s="48"/>
      <c r="Y9" s="48"/>
      <c r="Z9" s="48"/>
    </row>
    <row r="10" spans="1:26" ht="15.75" customHeight="1" thickBot="1">
      <c r="A10" s="272"/>
      <c r="B10" s="275"/>
      <c r="C10" s="339"/>
      <c r="D10" s="340"/>
      <c r="E10" s="341"/>
      <c r="F10" s="310"/>
      <c r="G10" s="310"/>
      <c r="H10" s="313"/>
      <c r="I10" s="280"/>
      <c r="J10" s="316"/>
      <c r="K10" s="317"/>
      <c r="L10" s="280"/>
      <c r="M10" s="316"/>
      <c r="N10" s="317"/>
      <c r="O10" s="321"/>
      <c r="P10" s="324"/>
      <c r="Q10" s="328"/>
      <c r="R10" s="292"/>
      <c r="X10" s="48"/>
      <c r="Y10" s="48"/>
      <c r="Z10" s="48"/>
    </row>
    <row r="11" spans="1:26" ht="15" customHeight="1">
      <c r="A11" s="270">
        <v>2</v>
      </c>
      <c r="B11" s="273" t="str">
        <f>'Nasazení do skupin'!B34</f>
        <v>NK CLIMAX Vsetín "A"</v>
      </c>
      <c r="C11" s="353"/>
      <c r="D11" s="322"/>
      <c r="E11" s="322"/>
      <c r="F11" s="445" t="s">
        <v>62</v>
      </c>
      <c r="G11" s="449"/>
      <c r="H11" s="450"/>
      <c r="I11" s="281"/>
      <c r="J11" s="281"/>
      <c r="K11" s="311"/>
      <c r="L11" s="308"/>
      <c r="M11" s="281"/>
      <c r="N11" s="311"/>
      <c r="O11" s="329"/>
      <c r="P11" s="325"/>
      <c r="Q11" s="314"/>
      <c r="R11" s="283"/>
    </row>
    <row r="12" spans="1:26" ht="15.75" customHeight="1" thickBot="1">
      <c r="A12" s="271"/>
      <c r="B12" s="274"/>
      <c r="C12" s="309"/>
      <c r="D12" s="282"/>
      <c r="E12" s="282"/>
      <c r="F12" s="451"/>
      <c r="G12" s="452"/>
      <c r="H12" s="453"/>
      <c r="I12" s="282"/>
      <c r="J12" s="282"/>
      <c r="K12" s="312"/>
      <c r="L12" s="309"/>
      <c r="M12" s="282"/>
      <c r="N12" s="312"/>
      <c r="O12" s="330"/>
      <c r="P12" s="326"/>
      <c r="Q12" s="315"/>
      <c r="R12" s="284"/>
    </row>
    <row r="13" spans="1:26" ht="15" customHeight="1">
      <c r="A13" s="271"/>
      <c r="B13" s="274"/>
      <c r="C13" s="279"/>
      <c r="D13" s="310"/>
      <c r="E13" s="310"/>
      <c r="F13" s="451"/>
      <c r="G13" s="452"/>
      <c r="H13" s="453"/>
      <c r="I13" s="310"/>
      <c r="J13" s="310"/>
      <c r="K13" s="313"/>
      <c r="L13" s="279"/>
      <c r="M13" s="310"/>
      <c r="N13" s="313"/>
      <c r="O13" s="320"/>
      <c r="P13" s="323"/>
      <c r="Q13" s="327"/>
      <c r="R13" s="291"/>
    </row>
    <row r="14" spans="1:26" ht="15.75" customHeight="1" thickBot="1">
      <c r="A14" s="272"/>
      <c r="B14" s="275"/>
      <c r="C14" s="280"/>
      <c r="D14" s="316"/>
      <c r="E14" s="316"/>
      <c r="F14" s="454"/>
      <c r="G14" s="455"/>
      <c r="H14" s="456"/>
      <c r="I14" s="310"/>
      <c r="J14" s="310"/>
      <c r="K14" s="313"/>
      <c r="L14" s="280"/>
      <c r="M14" s="316"/>
      <c r="N14" s="317"/>
      <c r="O14" s="321"/>
      <c r="P14" s="324"/>
      <c r="Q14" s="328"/>
      <c r="R14" s="292"/>
    </row>
    <row r="15" spans="1:26" ht="15" customHeight="1">
      <c r="A15" s="270">
        <v>3</v>
      </c>
      <c r="B15" s="273" t="str">
        <f>'Nasazení do skupin'!B35</f>
        <v>Tělovýchovná jednota Radomyšl, z.s. "B"</v>
      </c>
      <c r="C15" s="308"/>
      <c r="D15" s="281"/>
      <c r="E15" s="311"/>
      <c r="F15" s="353"/>
      <c r="G15" s="322"/>
      <c r="H15" s="322"/>
      <c r="I15" s="429"/>
      <c r="J15" s="430"/>
      <c r="K15" s="431"/>
      <c r="L15" s="342"/>
      <c r="M15" s="342"/>
      <c r="N15" s="354"/>
      <c r="O15" s="329"/>
      <c r="P15" s="325"/>
      <c r="Q15" s="314"/>
      <c r="R15" s="283"/>
    </row>
    <row r="16" spans="1:26" ht="15.75" customHeight="1" thickBot="1">
      <c r="A16" s="271"/>
      <c r="B16" s="274"/>
      <c r="C16" s="309"/>
      <c r="D16" s="282"/>
      <c r="E16" s="312"/>
      <c r="F16" s="309"/>
      <c r="G16" s="282"/>
      <c r="H16" s="282"/>
      <c r="I16" s="432"/>
      <c r="J16" s="433"/>
      <c r="K16" s="434"/>
      <c r="L16" s="343"/>
      <c r="M16" s="343"/>
      <c r="N16" s="355"/>
      <c r="O16" s="330"/>
      <c r="P16" s="326"/>
      <c r="Q16" s="315"/>
      <c r="R16" s="284"/>
    </row>
    <row r="17" spans="1:28" ht="15" customHeight="1">
      <c r="A17" s="271"/>
      <c r="B17" s="274"/>
      <c r="C17" s="279"/>
      <c r="D17" s="310"/>
      <c r="E17" s="313"/>
      <c r="F17" s="279"/>
      <c r="G17" s="310"/>
      <c r="H17" s="310"/>
      <c r="I17" s="432"/>
      <c r="J17" s="433"/>
      <c r="K17" s="434"/>
      <c r="L17" s="331"/>
      <c r="M17" s="331"/>
      <c r="N17" s="371"/>
      <c r="O17" s="320"/>
      <c r="P17" s="323"/>
      <c r="Q17" s="327"/>
      <c r="R17" s="291"/>
    </row>
    <row r="18" spans="1:28" ht="15.75" customHeight="1" thickBot="1">
      <c r="A18" s="272"/>
      <c r="B18" s="275"/>
      <c r="C18" s="280"/>
      <c r="D18" s="316"/>
      <c r="E18" s="317"/>
      <c r="F18" s="280"/>
      <c r="G18" s="316"/>
      <c r="H18" s="316"/>
      <c r="I18" s="435"/>
      <c r="J18" s="436"/>
      <c r="K18" s="437"/>
      <c r="L18" s="332"/>
      <c r="M18" s="332"/>
      <c r="N18" s="372"/>
      <c r="O18" s="321"/>
      <c r="P18" s="324"/>
      <c r="Q18" s="328"/>
      <c r="R18" s="292"/>
    </row>
    <row r="19" spans="1:28" ht="15" customHeight="1">
      <c r="A19" s="270">
        <v>4</v>
      </c>
      <c r="B19" s="273" t="str">
        <f>'Nasazení do skupin'!B36</f>
        <v>TJ Dynamo ČEZ České Budějovice "C"</v>
      </c>
      <c r="C19" s="308"/>
      <c r="D19" s="281"/>
      <c r="E19" s="311"/>
      <c r="F19" s="308"/>
      <c r="G19" s="281"/>
      <c r="H19" s="311"/>
      <c r="I19" s="353"/>
      <c r="J19" s="322"/>
      <c r="K19" s="322"/>
      <c r="L19" s="429">
        <v>2017</v>
      </c>
      <c r="M19" s="430"/>
      <c r="N19" s="431"/>
      <c r="O19" s="325"/>
      <c r="P19" s="325"/>
      <c r="Q19" s="314"/>
      <c r="R19" s="283"/>
    </row>
    <row r="20" spans="1:28" ht="15.75" customHeight="1" thickBot="1">
      <c r="A20" s="271"/>
      <c r="B20" s="274"/>
      <c r="C20" s="309"/>
      <c r="D20" s="282"/>
      <c r="E20" s="312"/>
      <c r="F20" s="309"/>
      <c r="G20" s="282"/>
      <c r="H20" s="312"/>
      <c r="I20" s="309"/>
      <c r="J20" s="282"/>
      <c r="K20" s="282"/>
      <c r="L20" s="432"/>
      <c r="M20" s="433"/>
      <c r="N20" s="434"/>
      <c r="O20" s="326"/>
      <c r="P20" s="326"/>
      <c r="Q20" s="315"/>
      <c r="R20" s="284"/>
    </row>
    <row r="21" spans="1:28" ht="15" customHeight="1">
      <c r="A21" s="271"/>
      <c r="B21" s="274"/>
      <c r="C21" s="279"/>
      <c r="D21" s="310"/>
      <c r="E21" s="313"/>
      <c r="F21" s="279"/>
      <c r="G21" s="310"/>
      <c r="H21" s="313"/>
      <c r="I21" s="279"/>
      <c r="J21" s="310"/>
      <c r="K21" s="310"/>
      <c r="L21" s="432"/>
      <c r="M21" s="433"/>
      <c r="N21" s="434"/>
      <c r="O21" s="373"/>
      <c r="P21" s="323"/>
      <c r="Q21" s="327"/>
      <c r="R21" s="291"/>
    </row>
    <row r="22" spans="1:28" ht="15.75" customHeight="1" thickBot="1">
      <c r="A22" s="272"/>
      <c r="B22" s="275"/>
      <c r="C22" s="280"/>
      <c r="D22" s="316"/>
      <c r="E22" s="317"/>
      <c r="F22" s="280"/>
      <c r="G22" s="316"/>
      <c r="H22" s="317"/>
      <c r="I22" s="280"/>
      <c r="J22" s="316"/>
      <c r="K22" s="316"/>
      <c r="L22" s="435"/>
      <c r="M22" s="436"/>
      <c r="N22" s="437"/>
      <c r="O22" s="374"/>
      <c r="P22" s="324"/>
      <c r="Q22" s="328"/>
      <c r="R22" s="292"/>
    </row>
    <row r="24" spans="1:28" ht="24.9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66"/>
      <c r="B25" s="356"/>
      <c r="C25" s="356"/>
      <c r="D25" s="367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66"/>
      <c r="B26" s="356"/>
      <c r="C26" s="356"/>
      <c r="D26" s="367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66"/>
      <c r="B27" s="356"/>
      <c r="C27" s="356"/>
      <c r="D27" s="367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66"/>
      <c r="B28" s="356"/>
      <c r="C28" s="356"/>
      <c r="D28" s="367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>
      <c r="A29" s="366"/>
      <c r="B29" s="356"/>
      <c r="C29" s="356"/>
      <c r="D29" s="367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>
      <c r="A30" s="366"/>
      <c r="B30" s="356"/>
      <c r="C30" s="356"/>
      <c r="D30" s="367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66"/>
      <c r="B31" s="356"/>
      <c r="C31" s="356"/>
      <c r="D31" s="367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66"/>
      <c r="B32" s="356"/>
      <c r="C32" s="356"/>
      <c r="D32" s="367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66"/>
      <c r="B33" s="356"/>
      <c r="C33" s="356"/>
      <c r="D33" s="367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66"/>
      <c r="B34" s="356"/>
      <c r="C34" s="356"/>
      <c r="D34" s="367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66"/>
      <c r="B35" s="356"/>
      <c r="C35" s="356"/>
      <c r="D35" s="367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66"/>
      <c r="B36" s="356"/>
      <c r="C36" s="356"/>
      <c r="D36" s="367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>
      <c r="P37" s="370"/>
      <c r="Q37" s="370"/>
      <c r="R37" s="46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</row>
    <row r="38" spans="1:54" ht="20.25">
      <c r="T38" s="376"/>
      <c r="U38" s="376"/>
      <c r="V38" s="376"/>
      <c r="W38" s="376"/>
      <c r="X38" s="376"/>
      <c r="Y38" s="376"/>
      <c r="Z38" s="376"/>
      <c r="AA38" s="375"/>
      <c r="AB38" s="375"/>
      <c r="AC38" s="375"/>
      <c r="AD38" s="375"/>
      <c r="AE38" s="375"/>
      <c r="AF38" s="375"/>
      <c r="AH38" s="3"/>
      <c r="AI38" s="376"/>
      <c r="AJ38" s="376"/>
      <c r="AK38" s="376"/>
      <c r="AL38" s="376"/>
      <c r="AM38" s="376"/>
      <c r="AN38" s="376"/>
      <c r="AO38" s="8"/>
      <c r="AP38" s="7"/>
      <c r="AQ38" s="7"/>
      <c r="AR38" s="7"/>
      <c r="AS38" s="7"/>
      <c r="AT38" s="7"/>
      <c r="AU38" s="376"/>
      <c r="AV38" s="376"/>
      <c r="AW38" s="376"/>
      <c r="AX38" s="376"/>
      <c r="AY38" s="3"/>
      <c r="AZ38" s="3"/>
      <c r="BA38" s="3"/>
      <c r="BB38" s="3"/>
    </row>
    <row r="40" spans="1:54" ht="20.25">
      <c r="T40" s="375"/>
      <c r="U40" s="375"/>
      <c r="V40" s="375"/>
      <c r="W40" s="375"/>
      <c r="X40" s="375"/>
      <c r="Y40" s="375"/>
      <c r="Z40" s="375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"/>
      <c r="AL40" s="375"/>
      <c r="AM40" s="375"/>
      <c r="AN40" s="375"/>
      <c r="AO40" s="375"/>
      <c r="AP40" s="375"/>
      <c r="AQ40" s="375"/>
      <c r="AR40" s="375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</row>
    <row r="43" spans="1:54" ht="15.75">
      <c r="T43" s="378"/>
      <c r="U43" s="378"/>
      <c r="V43" s="378"/>
      <c r="W43" s="378"/>
      <c r="X43" s="378"/>
      <c r="Y43" s="378"/>
      <c r="Z43" s="4"/>
      <c r="AA43" s="378"/>
      <c r="AB43" s="378"/>
      <c r="AC43" s="4"/>
      <c r="AD43" s="4"/>
      <c r="AE43" s="4"/>
      <c r="AF43" s="378"/>
      <c r="AG43" s="378"/>
      <c r="AH43" s="378"/>
      <c r="AI43" s="378"/>
      <c r="AJ43" s="378"/>
      <c r="AK43" s="378"/>
      <c r="AL43" s="4"/>
      <c r="AM43" s="4"/>
      <c r="AN43" s="4"/>
      <c r="AO43" s="4"/>
      <c r="AP43" s="4"/>
      <c r="AQ43" s="4"/>
      <c r="AR43" s="378"/>
      <c r="AS43" s="378"/>
      <c r="AT43" s="378"/>
      <c r="AU43" s="378"/>
      <c r="AV43" s="378"/>
      <c r="AW43" s="378"/>
      <c r="AX43" s="4"/>
      <c r="AY43" s="4"/>
      <c r="AZ43" s="4"/>
      <c r="BA43" s="4"/>
      <c r="BB43" s="4"/>
    </row>
    <row r="44" spans="1:54" ht="15" customHeight="1"/>
    <row r="50" spans="20:54" ht="15" customHeight="1"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</row>
    <row r="51" spans="20:54" ht="15" customHeight="1"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</row>
    <row r="53" spans="20:54" ht="15" customHeight="1"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</row>
    <row r="54" spans="20:54" ht="15" customHeight="1"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</row>
    <row r="55" spans="20:54" ht="20.25">
      <c r="T55" s="376"/>
      <c r="U55" s="376"/>
      <c r="V55" s="376"/>
      <c r="W55" s="376"/>
      <c r="X55" s="376"/>
      <c r="Y55" s="376"/>
      <c r="Z55" s="376"/>
      <c r="AA55" s="375"/>
      <c r="AB55" s="375"/>
      <c r="AC55" s="375"/>
      <c r="AD55" s="375"/>
      <c r="AE55" s="375"/>
      <c r="AF55" s="375"/>
      <c r="AG55" s="3"/>
      <c r="AH55" s="3"/>
      <c r="AI55" s="376"/>
      <c r="AJ55" s="376"/>
      <c r="AK55" s="376"/>
      <c r="AL55" s="376"/>
      <c r="AM55" s="376"/>
      <c r="AN55" s="376"/>
      <c r="AO55" s="8"/>
      <c r="AP55" s="7"/>
      <c r="AQ55" s="7"/>
      <c r="AR55" s="7"/>
      <c r="AS55" s="7"/>
      <c r="AT55" s="7"/>
      <c r="AU55" s="376"/>
      <c r="AV55" s="376"/>
      <c r="AW55" s="376"/>
      <c r="AX55" s="376"/>
      <c r="AY55" s="3"/>
      <c r="AZ55" s="3"/>
      <c r="BA55" s="3"/>
      <c r="BB55" s="3"/>
    </row>
    <row r="57" spans="20:54" ht="20.25">
      <c r="T57" s="375"/>
      <c r="U57" s="375"/>
      <c r="V57" s="375"/>
      <c r="W57" s="375"/>
      <c r="X57" s="375"/>
      <c r="Y57" s="375"/>
      <c r="Z57" s="375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"/>
      <c r="AL57" s="375"/>
      <c r="AM57" s="375"/>
      <c r="AN57" s="375"/>
      <c r="AO57" s="375"/>
      <c r="AP57" s="375"/>
      <c r="AQ57" s="375"/>
      <c r="AR57" s="375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</row>
    <row r="60" spans="20:54" ht="15.75">
      <c r="T60" s="378"/>
      <c r="U60" s="378"/>
      <c r="V60" s="378"/>
      <c r="W60" s="378"/>
      <c r="X60" s="378"/>
      <c r="Y60" s="378"/>
      <c r="Z60" s="4"/>
      <c r="AA60" s="378"/>
      <c r="AB60" s="378"/>
      <c r="AC60" s="4"/>
      <c r="AD60" s="4"/>
      <c r="AE60" s="4"/>
      <c r="AF60" s="378"/>
      <c r="AG60" s="378"/>
      <c r="AH60" s="378"/>
      <c r="AI60" s="378"/>
      <c r="AJ60" s="378"/>
      <c r="AK60" s="378"/>
      <c r="AL60" s="4"/>
      <c r="AM60" s="4"/>
      <c r="AN60" s="4"/>
      <c r="AO60" s="4"/>
      <c r="AP60" s="4"/>
      <c r="AQ60" s="4"/>
      <c r="AR60" s="378"/>
      <c r="AS60" s="378"/>
      <c r="AT60" s="378"/>
      <c r="AU60" s="378"/>
      <c r="AV60" s="378"/>
      <c r="AW60" s="378"/>
      <c r="AX60" s="4"/>
      <c r="AY60" s="4"/>
      <c r="AZ60" s="4"/>
      <c r="BA60" s="4"/>
      <c r="BB60" s="4"/>
    </row>
    <row r="62" spans="20:54" ht="15" customHeight="1"/>
    <row r="67" spans="20:54" ht="15" customHeight="1"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</row>
    <row r="68" spans="20:54" ht="15" customHeight="1"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</row>
    <row r="72" spans="20:54" ht="23.25"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</row>
    <row r="73" spans="20:54" ht="20.25">
      <c r="T73" s="376"/>
      <c r="U73" s="376"/>
      <c r="V73" s="376"/>
      <c r="W73" s="376"/>
      <c r="X73" s="376"/>
      <c r="Y73" s="376"/>
      <c r="Z73" s="376"/>
      <c r="AA73" s="375"/>
      <c r="AB73" s="375"/>
      <c r="AC73" s="375"/>
      <c r="AD73" s="375"/>
      <c r="AE73" s="375"/>
      <c r="AF73" s="375"/>
      <c r="AG73" s="3"/>
      <c r="AH73" s="3"/>
      <c r="AI73" s="376"/>
      <c r="AJ73" s="376"/>
      <c r="AK73" s="376"/>
      <c r="AL73" s="376"/>
      <c r="AM73" s="376"/>
      <c r="AN73" s="376"/>
      <c r="AO73" s="8"/>
      <c r="AP73" s="7"/>
      <c r="AQ73" s="7"/>
      <c r="AR73" s="7"/>
      <c r="AS73" s="7"/>
      <c r="AT73" s="7"/>
      <c r="AU73" s="376"/>
      <c r="AV73" s="376"/>
      <c r="AW73" s="376"/>
      <c r="AX73" s="376"/>
      <c r="AY73" s="3"/>
      <c r="AZ73" s="3"/>
      <c r="BA73" s="3"/>
      <c r="BB73" s="3"/>
    </row>
    <row r="75" spans="20:54" ht="20.25">
      <c r="T75" s="375"/>
      <c r="U75" s="375"/>
      <c r="V75" s="375"/>
      <c r="W75" s="375"/>
      <c r="X75" s="375"/>
      <c r="Y75" s="375"/>
      <c r="Z75" s="375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"/>
      <c r="AL75" s="375"/>
      <c r="AM75" s="375"/>
      <c r="AN75" s="375"/>
      <c r="AO75" s="375"/>
      <c r="AP75" s="375"/>
      <c r="AQ75" s="375"/>
      <c r="AR75" s="375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</row>
    <row r="78" spans="20:54" ht="15.75">
      <c r="T78" s="378"/>
      <c r="U78" s="378"/>
      <c r="V78" s="378"/>
      <c r="W78" s="378"/>
      <c r="X78" s="378"/>
      <c r="Y78" s="378"/>
      <c r="Z78" s="4"/>
      <c r="AA78" s="378"/>
      <c r="AB78" s="378"/>
      <c r="AC78" s="4"/>
      <c r="AD78" s="4"/>
      <c r="AE78" s="4"/>
      <c r="AF78" s="378"/>
      <c r="AG78" s="378"/>
      <c r="AH78" s="378"/>
      <c r="AI78" s="378"/>
      <c r="AJ78" s="378"/>
      <c r="AK78" s="378"/>
      <c r="AL78" s="4"/>
      <c r="AM78" s="4"/>
      <c r="AN78" s="4"/>
      <c r="AO78" s="4"/>
      <c r="AP78" s="4"/>
      <c r="AQ78" s="4"/>
      <c r="AR78" s="378"/>
      <c r="AS78" s="378"/>
      <c r="AT78" s="378"/>
      <c r="AU78" s="378"/>
      <c r="AV78" s="378"/>
      <c r="AW78" s="378"/>
      <c r="AX78" s="4"/>
      <c r="AY78" s="4"/>
      <c r="AZ78" s="4"/>
      <c r="BA78" s="4"/>
      <c r="BB78" s="4"/>
    </row>
    <row r="80" spans="20:54" ht="15" customHeight="1"/>
    <row r="85" spans="20:54" ht="15" customHeight="1"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</row>
    <row r="86" spans="20:54" ht="15" customHeight="1"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  <c r="AS86" s="376"/>
      <c r="AT86" s="376"/>
      <c r="AU86" s="376"/>
      <c r="AV86" s="376"/>
      <c r="AW86" s="376"/>
      <c r="AX86" s="376"/>
      <c r="AY86" s="376"/>
      <c r="AZ86" s="376"/>
      <c r="BA86" s="376"/>
      <c r="BB86" s="376"/>
    </row>
    <row r="90" spans="20:54" ht="23.25"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</row>
    <row r="91" spans="20:54" ht="20.25">
      <c r="T91" s="376"/>
      <c r="U91" s="376"/>
      <c r="V91" s="376"/>
      <c r="W91" s="376"/>
      <c r="X91" s="376"/>
      <c r="Y91" s="376"/>
      <c r="Z91" s="376"/>
      <c r="AA91" s="375"/>
      <c r="AB91" s="375"/>
      <c r="AC91" s="375"/>
      <c r="AD91" s="375"/>
      <c r="AE91" s="375"/>
      <c r="AF91" s="375"/>
      <c r="AG91" s="3"/>
      <c r="AH91" s="3"/>
      <c r="AI91" s="376"/>
      <c r="AJ91" s="376"/>
      <c r="AK91" s="376"/>
      <c r="AL91" s="376"/>
      <c r="AM91" s="376"/>
      <c r="AN91" s="376"/>
      <c r="AO91" s="8"/>
      <c r="AP91" s="7"/>
      <c r="AQ91" s="7"/>
      <c r="AR91" s="7"/>
      <c r="AS91" s="7"/>
      <c r="AT91" s="7"/>
      <c r="AU91" s="376"/>
      <c r="AV91" s="376"/>
      <c r="AW91" s="376"/>
      <c r="AX91" s="376"/>
      <c r="AY91" s="3"/>
      <c r="AZ91" s="3"/>
      <c r="BA91" s="3"/>
      <c r="BB91" s="3"/>
    </row>
    <row r="93" spans="20:54" ht="20.25">
      <c r="T93" s="375"/>
      <c r="U93" s="375"/>
      <c r="V93" s="375"/>
      <c r="W93" s="375"/>
      <c r="X93" s="375"/>
      <c r="Y93" s="375"/>
      <c r="Z93" s="375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"/>
      <c r="AL93" s="375"/>
      <c r="AM93" s="375"/>
      <c r="AN93" s="375"/>
      <c r="AO93" s="375"/>
      <c r="AP93" s="375"/>
      <c r="AQ93" s="375"/>
      <c r="AR93" s="375"/>
      <c r="AS93" s="377"/>
      <c r="AT93" s="377"/>
      <c r="AU93" s="377"/>
      <c r="AV93" s="377"/>
      <c r="AW93" s="377"/>
      <c r="AX93" s="377"/>
      <c r="AY93" s="377"/>
      <c r="AZ93" s="377"/>
      <c r="BA93" s="377"/>
      <c r="BB93" s="377"/>
    </row>
    <row r="96" spans="20:54" ht="15.75">
      <c r="T96" s="378"/>
      <c r="U96" s="378"/>
      <c r="V96" s="378"/>
      <c r="W96" s="378"/>
      <c r="X96" s="378"/>
      <c r="Y96" s="378"/>
      <c r="Z96" s="4"/>
      <c r="AA96" s="378"/>
      <c r="AB96" s="378"/>
      <c r="AC96" s="4"/>
      <c r="AD96" s="4"/>
      <c r="AE96" s="4"/>
      <c r="AF96" s="378"/>
      <c r="AG96" s="378"/>
      <c r="AH96" s="378"/>
      <c r="AI96" s="378"/>
      <c r="AJ96" s="378"/>
      <c r="AK96" s="378"/>
      <c r="AL96" s="4"/>
      <c r="AM96" s="4"/>
      <c r="AN96" s="4"/>
      <c r="AO96" s="4"/>
      <c r="AP96" s="4"/>
      <c r="AQ96" s="5"/>
      <c r="AR96" s="378"/>
      <c r="AS96" s="378"/>
      <c r="AT96" s="378"/>
      <c r="AU96" s="378"/>
      <c r="AV96" s="378"/>
      <c r="AW96" s="378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76" t="s">
        <v>22</v>
      </c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  <c r="AS103" s="376"/>
      <c r="AT103" s="376"/>
      <c r="AU103" s="376"/>
      <c r="AV103" s="376"/>
      <c r="AW103" s="376"/>
      <c r="AX103" s="376"/>
      <c r="AY103" s="376"/>
      <c r="AZ103" s="376"/>
      <c r="BA103" s="376"/>
      <c r="BB103" s="376"/>
    </row>
    <row r="104" spans="20:54" ht="15" customHeight="1"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  <c r="AU104" s="376"/>
      <c r="AV104" s="376"/>
      <c r="AW104" s="376"/>
      <c r="AX104" s="376"/>
      <c r="AY104" s="376"/>
      <c r="AZ104" s="376"/>
      <c r="BA104" s="376"/>
      <c r="BB104" s="376"/>
    </row>
    <row r="107" spans="20:54" ht="23.25">
      <c r="T107" s="369" t="s">
        <v>11</v>
      </c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</row>
    <row r="108" spans="20:54" ht="20.25">
      <c r="T108" s="376" t="s">
        <v>12</v>
      </c>
      <c r="U108" s="376"/>
      <c r="V108" s="376"/>
      <c r="W108" s="376"/>
      <c r="X108" s="376"/>
      <c r="Y108" s="376"/>
      <c r="Z108" s="376"/>
      <c r="AA108" s="375" t="str">
        <f>C4</f>
        <v>Karlovy Vary 5.11.2017</v>
      </c>
      <c r="AB108" s="375"/>
      <c r="AC108" s="375"/>
      <c r="AD108" s="375"/>
      <c r="AE108" s="375"/>
      <c r="AF108" s="375"/>
      <c r="AG108" s="3"/>
      <c r="AH108" s="3"/>
      <c r="AI108" s="376" t="s">
        <v>13</v>
      </c>
      <c r="AJ108" s="376"/>
      <c r="AK108" s="376"/>
      <c r="AL108" s="376"/>
      <c r="AM108" s="376"/>
      <c r="AN108" s="376"/>
      <c r="AO108" s="8" t="str">
        <f>CONCATENATE("(",P4,"-5)")</f>
        <v>(-5)</v>
      </c>
      <c r="AP108" s="7"/>
      <c r="AQ108" s="7"/>
      <c r="AR108" s="7"/>
      <c r="AS108" s="7"/>
      <c r="AT108" s="7"/>
      <c r="AU108" s="376" t="s">
        <v>14</v>
      </c>
      <c r="AV108" s="376"/>
      <c r="AW108" s="376"/>
      <c r="AX108" s="376"/>
      <c r="AY108" s="3"/>
      <c r="AZ108" s="3"/>
      <c r="BA108" s="3"/>
      <c r="BB108" s="3"/>
    </row>
    <row r="110" spans="20:54" ht="20.25">
      <c r="T110" s="375" t="s">
        <v>15</v>
      </c>
      <c r="U110" s="375"/>
      <c r="V110" s="375"/>
      <c r="W110" s="375"/>
      <c r="X110" s="375"/>
      <c r="Y110" s="375"/>
      <c r="Z110" s="375"/>
      <c r="AA110" s="377" t="e">
        <f>#REF!</f>
        <v>#REF!</v>
      </c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"/>
      <c r="AL110" s="375" t="s">
        <v>16</v>
      </c>
      <c r="AM110" s="375"/>
      <c r="AN110" s="375"/>
      <c r="AO110" s="375"/>
      <c r="AP110" s="375"/>
      <c r="AQ110" s="375"/>
      <c r="AR110" s="375"/>
      <c r="AS110" s="377" t="e">
        <f>#REF!</f>
        <v>#REF!</v>
      </c>
      <c r="AT110" s="377"/>
      <c r="AU110" s="377"/>
      <c r="AV110" s="377"/>
      <c r="AW110" s="377"/>
      <c r="AX110" s="377"/>
      <c r="AY110" s="377"/>
      <c r="AZ110" s="377"/>
      <c r="BA110" s="377"/>
      <c r="BB110" s="377"/>
    </row>
    <row r="113" spans="20:54" ht="15.75">
      <c r="T113" s="378" t="s">
        <v>17</v>
      </c>
      <c r="U113" s="378"/>
      <c r="V113" s="378"/>
      <c r="W113" s="378"/>
      <c r="X113" s="378"/>
      <c r="Y113" s="378"/>
      <c r="Z113" s="4"/>
      <c r="AA113" s="378"/>
      <c r="AB113" s="378"/>
      <c r="AC113" s="4"/>
      <c r="AD113" s="4"/>
      <c r="AE113" s="4"/>
      <c r="AF113" s="378" t="s">
        <v>18</v>
      </c>
      <c r="AG113" s="378"/>
      <c r="AH113" s="378"/>
      <c r="AI113" s="378"/>
      <c r="AJ113" s="378"/>
      <c r="AK113" s="378"/>
      <c r="AL113" s="4"/>
      <c r="AM113" s="4"/>
      <c r="AN113" s="4"/>
      <c r="AO113" s="4"/>
      <c r="AP113" s="4"/>
      <c r="AQ113" s="4"/>
      <c r="AR113" s="378" t="s">
        <v>19</v>
      </c>
      <c r="AS113" s="378"/>
      <c r="AT113" s="378"/>
      <c r="AU113" s="378"/>
      <c r="AV113" s="378"/>
      <c r="AW113" s="378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76" t="s">
        <v>22</v>
      </c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376"/>
      <c r="BB121" s="376"/>
    </row>
    <row r="122" spans="20:54" ht="15" customHeight="1"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  <c r="AS122" s="376"/>
      <c r="AT122" s="376"/>
      <c r="AU122" s="376"/>
      <c r="AV122" s="376"/>
      <c r="AW122" s="376"/>
      <c r="AX122" s="376"/>
      <c r="AY122" s="376"/>
      <c r="AZ122" s="376"/>
      <c r="BA122" s="376"/>
      <c r="BB122" s="376"/>
    </row>
    <row r="126" spans="20:54" ht="23.25">
      <c r="T126" s="369" t="s">
        <v>11</v>
      </c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</row>
    <row r="127" spans="20:54" ht="20.25">
      <c r="T127" s="376" t="s">
        <v>12</v>
      </c>
      <c r="U127" s="376"/>
      <c r="V127" s="376"/>
      <c r="W127" s="376"/>
      <c r="X127" s="376"/>
      <c r="Y127" s="376"/>
      <c r="Z127" s="376"/>
      <c r="AA127" s="375" t="str">
        <f>C4</f>
        <v>Karlovy Vary 5.11.2017</v>
      </c>
      <c r="AB127" s="375"/>
      <c r="AC127" s="375"/>
      <c r="AD127" s="375"/>
      <c r="AE127" s="375"/>
      <c r="AF127" s="375"/>
      <c r="AG127" s="3"/>
      <c r="AH127" s="3"/>
      <c r="AI127" s="376" t="s">
        <v>13</v>
      </c>
      <c r="AJ127" s="376"/>
      <c r="AK127" s="376"/>
      <c r="AL127" s="376"/>
      <c r="AM127" s="376"/>
      <c r="AN127" s="376"/>
      <c r="AO127" s="8" t="str">
        <f>CONCATENATE("(",P4,"-6)")</f>
        <v>(-6)</v>
      </c>
      <c r="AP127" s="7"/>
      <c r="AQ127" s="7"/>
      <c r="AR127" s="7"/>
      <c r="AS127" s="7"/>
      <c r="AT127" s="7"/>
      <c r="AU127" s="376" t="s">
        <v>14</v>
      </c>
      <c r="AV127" s="376"/>
      <c r="AW127" s="376"/>
      <c r="AX127" s="376"/>
      <c r="AY127" s="3"/>
      <c r="AZ127" s="3"/>
      <c r="BA127" s="3"/>
      <c r="BB127" s="3"/>
    </row>
    <row r="129" spans="20:54" ht="20.25">
      <c r="T129" s="375" t="s">
        <v>15</v>
      </c>
      <c r="U129" s="375"/>
      <c r="V129" s="375"/>
      <c r="W129" s="375"/>
      <c r="X129" s="375"/>
      <c r="Y129" s="375"/>
      <c r="Z129" s="375"/>
      <c r="AA129" s="377" t="e">
        <f>#REF!</f>
        <v>#REF!</v>
      </c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"/>
      <c r="AL129" s="375" t="s">
        <v>16</v>
      </c>
      <c r="AM129" s="375"/>
      <c r="AN129" s="375"/>
      <c r="AO129" s="375"/>
      <c r="AP129" s="375"/>
      <c r="AQ129" s="375"/>
      <c r="AR129" s="375"/>
      <c r="AS129" s="377" t="e">
        <f>#REF!</f>
        <v>#REF!</v>
      </c>
      <c r="AT129" s="377"/>
      <c r="AU129" s="377"/>
      <c r="AV129" s="377"/>
      <c r="AW129" s="377"/>
      <c r="AX129" s="377"/>
      <c r="AY129" s="377"/>
      <c r="AZ129" s="377"/>
      <c r="BA129" s="377"/>
      <c r="BB129" s="377"/>
    </row>
    <row r="132" spans="20:54" ht="15.75">
      <c r="T132" s="378" t="s">
        <v>17</v>
      </c>
      <c r="U132" s="378"/>
      <c r="V132" s="378"/>
      <c r="W132" s="378"/>
      <c r="X132" s="378"/>
      <c r="Y132" s="378"/>
      <c r="Z132" s="4"/>
      <c r="AA132" s="378"/>
      <c r="AB132" s="378"/>
      <c r="AC132" s="4"/>
      <c r="AD132" s="4"/>
      <c r="AE132" s="4"/>
      <c r="AF132" s="378" t="s">
        <v>18</v>
      </c>
      <c r="AG132" s="378"/>
      <c r="AH132" s="378"/>
      <c r="AI132" s="378"/>
      <c r="AJ132" s="378"/>
      <c r="AK132" s="378"/>
      <c r="AL132" s="4"/>
      <c r="AM132" s="4"/>
      <c r="AN132" s="4"/>
      <c r="AO132" s="4"/>
      <c r="AP132" s="4"/>
      <c r="AQ132" s="4"/>
      <c r="AR132" s="378" t="s">
        <v>19</v>
      </c>
      <c r="AS132" s="378"/>
      <c r="AT132" s="378"/>
      <c r="AU132" s="378"/>
      <c r="AV132" s="378"/>
      <c r="AW132" s="378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76" t="s">
        <v>22</v>
      </c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  <c r="AJ139" s="376"/>
      <c r="AK139" s="376"/>
      <c r="AL139" s="376"/>
      <c r="AM139" s="376"/>
      <c r="AN139" s="376"/>
      <c r="AO139" s="376"/>
      <c r="AP139" s="376"/>
      <c r="AQ139" s="376"/>
      <c r="AR139" s="376"/>
      <c r="AS139" s="376"/>
      <c r="AT139" s="376"/>
      <c r="AU139" s="376"/>
      <c r="AV139" s="376"/>
      <c r="AW139" s="376"/>
      <c r="AX139" s="376"/>
      <c r="AY139" s="376"/>
      <c r="AZ139" s="376"/>
      <c r="BA139" s="376"/>
      <c r="BB139" s="376"/>
    </row>
    <row r="140" spans="20:54" ht="15" customHeight="1"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6"/>
      <c r="AY140" s="376"/>
      <c r="AZ140" s="376"/>
      <c r="BA140" s="376"/>
      <c r="BB140" s="376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S140"/>
  <sheetViews>
    <sheetView showGridLines="0" zoomScaleNormal="100" workbookViewId="0">
      <selection activeCell="T15" sqref="T15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9" ht="15.75" thickBot="1"/>
    <row r="2" spans="1:19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9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9" ht="32.25" customHeight="1" thickBot="1">
      <c r="A4" s="264" t="s">
        <v>52</v>
      </c>
      <c r="B4" s="265"/>
      <c r="C4" s="442" t="str">
        <f>'Nasazení do skupin'!B3</f>
        <v>Karlovy Vary 5.11.2017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9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19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9" t="s">
        <v>8</v>
      </c>
    </row>
    <row r="7" spans="1:19" ht="15" customHeight="1">
      <c r="A7" s="397">
        <v>1</v>
      </c>
      <c r="B7" s="273" t="str">
        <f>'Nasazení do skupin'!B33</f>
        <v>TJ Peklo nad Zdobnicí "A"</v>
      </c>
      <c r="C7" s="333"/>
      <c r="D7" s="334"/>
      <c r="E7" s="335"/>
      <c r="F7" s="417">
        <f>O35</f>
        <v>0</v>
      </c>
      <c r="G7" s="417" t="s">
        <v>9</v>
      </c>
      <c r="H7" s="418">
        <f>Q35</f>
        <v>2</v>
      </c>
      <c r="I7" s="400">
        <f>Q29</f>
        <v>2</v>
      </c>
      <c r="J7" s="417" t="s">
        <v>9</v>
      </c>
      <c r="K7" s="418">
        <f>O29</f>
        <v>0</v>
      </c>
      <c r="L7" s="400">
        <f>O25</f>
        <v>2</v>
      </c>
      <c r="M7" s="417" t="s">
        <v>9</v>
      </c>
      <c r="N7" s="418">
        <f>Q25</f>
        <v>0</v>
      </c>
      <c r="O7" s="421">
        <f>F7+I7+L7</f>
        <v>4</v>
      </c>
      <c r="P7" s="402" t="s">
        <v>9</v>
      </c>
      <c r="Q7" s="404">
        <f>H7+K7+N7</f>
        <v>2</v>
      </c>
      <c r="R7" s="406">
        <v>4</v>
      </c>
    </row>
    <row r="8" spans="1:19" ht="15.75" customHeight="1" thickBot="1">
      <c r="A8" s="398"/>
      <c r="B8" s="274"/>
      <c r="C8" s="336"/>
      <c r="D8" s="337"/>
      <c r="E8" s="338"/>
      <c r="F8" s="396"/>
      <c r="G8" s="396"/>
      <c r="H8" s="419"/>
      <c r="I8" s="401"/>
      <c r="J8" s="396"/>
      <c r="K8" s="419"/>
      <c r="L8" s="401"/>
      <c r="M8" s="396"/>
      <c r="N8" s="419"/>
      <c r="O8" s="422"/>
      <c r="P8" s="403"/>
      <c r="Q8" s="405"/>
      <c r="R8" s="407"/>
    </row>
    <row r="9" spans="1:19" ht="15" customHeight="1">
      <c r="A9" s="398"/>
      <c r="B9" s="274"/>
      <c r="C9" s="336"/>
      <c r="D9" s="337"/>
      <c r="E9" s="338"/>
      <c r="F9" s="379">
        <f>O36</f>
        <v>13</v>
      </c>
      <c r="G9" s="379" t="s">
        <v>9</v>
      </c>
      <c r="H9" s="381">
        <f>Q36</f>
        <v>20</v>
      </c>
      <c r="I9" s="383">
        <f>Q30</f>
        <v>20</v>
      </c>
      <c r="J9" s="379" t="s">
        <v>9</v>
      </c>
      <c r="K9" s="381">
        <f>O30</f>
        <v>12</v>
      </c>
      <c r="L9" s="383">
        <f>O26</f>
        <v>20</v>
      </c>
      <c r="M9" s="379" t="s">
        <v>9</v>
      </c>
      <c r="N9" s="381">
        <f>Q26</f>
        <v>5</v>
      </c>
      <c r="O9" s="438">
        <f>F9+I9+L9</f>
        <v>53</v>
      </c>
      <c r="P9" s="408" t="s">
        <v>9</v>
      </c>
      <c r="Q9" s="410">
        <f>H9+K9+N9</f>
        <v>37</v>
      </c>
      <c r="R9" s="440">
        <v>2</v>
      </c>
    </row>
    <row r="10" spans="1:19" ht="15.75" customHeight="1" thickBot="1">
      <c r="A10" s="399"/>
      <c r="B10" s="275"/>
      <c r="C10" s="339"/>
      <c r="D10" s="340"/>
      <c r="E10" s="341"/>
      <c r="F10" s="379"/>
      <c r="G10" s="379"/>
      <c r="H10" s="381"/>
      <c r="I10" s="384"/>
      <c r="J10" s="380"/>
      <c r="K10" s="382"/>
      <c r="L10" s="384"/>
      <c r="M10" s="380"/>
      <c r="N10" s="382"/>
      <c r="O10" s="439"/>
      <c r="P10" s="409"/>
      <c r="Q10" s="411"/>
      <c r="R10" s="441"/>
    </row>
    <row r="11" spans="1:19" ht="15" customHeight="1">
      <c r="A11" s="397">
        <v>2</v>
      </c>
      <c r="B11" s="273" t="str">
        <f>'Nasazení do skupin'!B34</f>
        <v>NK CLIMAX Vsetín "A"</v>
      </c>
      <c r="C11" s="420">
        <f>H7</f>
        <v>2</v>
      </c>
      <c r="D11" s="395" t="s">
        <v>9</v>
      </c>
      <c r="E11" s="395">
        <f>F7</f>
        <v>0</v>
      </c>
      <c r="F11" s="445" t="s">
        <v>62</v>
      </c>
      <c r="G11" s="334"/>
      <c r="H11" s="335"/>
      <c r="I11" s="417">
        <f>O27</f>
        <v>2</v>
      </c>
      <c r="J11" s="417" t="s">
        <v>9</v>
      </c>
      <c r="K11" s="418">
        <f>Q27</f>
        <v>0</v>
      </c>
      <c r="L11" s="400">
        <f>O31</f>
        <v>2</v>
      </c>
      <c r="M11" s="417" t="s">
        <v>9</v>
      </c>
      <c r="N11" s="418">
        <f>Q31</f>
        <v>0</v>
      </c>
      <c r="O11" s="421">
        <f>C11+I11+L11</f>
        <v>6</v>
      </c>
      <c r="P11" s="402" t="s">
        <v>9</v>
      </c>
      <c r="Q11" s="404">
        <f>E11+K11+N11</f>
        <v>0</v>
      </c>
      <c r="R11" s="406">
        <v>6</v>
      </c>
    </row>
    <row r="12" spans="1:19" ht="15.75" customHeight="1" thickBot="1">
      <c r="A12" s="398"/>
      <c r="B12" s="274"/>
      <c r="C12" s="401"/>
      <c r="D12" s="396"/>
      <c r="E12" s="396"/>
      <c r="F12" s="336"/>
      <c r="G12" s="337"/>
      <c r="H12" s="338"/>
      <c r="I12" s="396"/>
      <c r="J12" s="396"/>
      <c r="K12" s="419"/>
      <c r="L12" s="401"/>
      <c r="M12" s="396"/>
      <c r="N12" s="419"/>
      <c r="O12" s="422"/>
      <c r="P12" s="403"/>
      <c r="Q12" s="405"/>
      <c r="R12" s="407"/>
    </row>
    <row r="13" spans="1:19" ht="15" customHeight="1">
      <c r="A13" s="398"/>
      <c r="B13" s="274"/>
      <c r="C13" s="383">
        <f>H9</f>
        <v>20</v>
      </c>
      <c r="D13" s="379" t="s">
        <v>9</v>
      </c>
      <c r="E13" s="379">
        <f>F9</f>
        <v>13</v>
      </c>
      <c r="F13" s="336"/>
      <c r="G13" s="337"/>
      <c r="H13" s="338"/>
      <c r="I13" s="379">
        <f>O28</f>
        <v>20</v>
      </c>
      <c r="J13" s="379" t="s">
        <v>9</v>
      </c>
      <c r="K13" s="381">
        <f>Q28</f>
        <v>9</v>
      </c>
      <c r="L13" s="383">
        <f>O32</f>
        <v>20</v>
      </c>
      <c r="M13" s="379" t="s">
        <v>9</v>
      </c>
      <c r="N13" s="381">
        <f>Q32</f>
        <v>10</v>
      </c>
      <c r="O13" s="438">
        <f>C13+I13+L13</f>
        <v>60</v>
      </c>
      <c r="P13" s="408" t="s">
        <v>9</v>
      </c>
      <c r="Q13" s="410">
        <f>E13+K13+N13</f>
        <v>32</v>
      </c>
      <c r="R13" s="412">
        <v>1</v>
      </c>
    </row>
    <row r="14" spans="1:19" ht="15.75" customHeight="1" thickBot="1">
      <c r="A14" s="399"/>
      <c r="B14" s="275"/>
      <c r="C14" s="384"/>
      <c r="D14" s="380"/>
      <c r="E14" s="380"/>
      <c r="F14" s="339"/>
      <c r="G14" s="340"/>
      <c r="H14" s="341"/>
      <c r="I14" s="379"/>
      <c r="J14" s="379"/>
      <c r="K14" s="381"/>
      <c r="L14" s="384"/>
      <c r="M14" s="380"/>
      <c r="N14" s="382"/>
      <c r="O14" s="439"/>
      <c r="P14" s="409"/>
      <c r="Q14" s="411"/>
      <c r="R14" s="413"/>
    </row>
    <row r="15" spans="1:19" ht="15" customHeight="1">
      <c r="A15" s="397">
        <v>3</v>
      </c>
      <c r="B15" s="273" t="str">
        <f>'Nasazení do skupin'!B35</f>
        <v>Tělovýchovná jednota Radomyšl, z.s. "B"</v>
      </c>
      <c r="C15" s="400">
        <f>K7</f>
        <v>0</v>
      </c>
      <c r="D15" s="417" t="s">
        <v>9</v>
      </c>
      <c r="E15" s="418">
        <f>I7</f>
        <v>2</v>
      </c>
      <c r="F15" s="420">
        <f>K11</f>
        <v>0</v>
      </c>
      <c r="G15" s="395" t="s">
        <v>9</v>
      </c>
      <c r="H15" s="395">
        <f>I11</f>
        <v>2</v>
      </c>
      <c r="I15" s="429"/>
      <c r="J15" s="430"/>
      <c r="K15" s="431"/>
      <c r="L15" s="423">
        <f>Q33</f>
        <v>2</v>
      </c>
      <c r="M15" s="423" t="s">
        <v>9</v>
      </c>
      <c r="N15" s="425">
        <f>O33</f>
        <v>0</v>
      </c>
      <c r="O15" s="421">
        <f>C15+F15+L15</f>
        <v>2</v>
      </c>
      <c r="P15" s="402" t="s">
        <v>9</v>
      </c>
      <c r="Q15" s="404">
        <f>E15+H15+N15</f>
        <v>4</v>
      </c>
      <c r="R15" s="406">
        <v>2</v>
      </c>
      <c r="S15">
        <v>1</v>
      </c>
    </row>
    <row r="16" spans="1:19" ht="15.75" customHeight="1" thickBot="1">
      <c r="A16" s="398"/>
      <c r="B16" s="274"/>
      <c r="C16" s="401"/>
      <c r="D16" s="396"/>
      <c r="E16" s="419"/>
      <c r="F16" s="401"/>
      <c r="G16" s="396"/>
      <c r="H16" s="396"/>
      <c r="I16" s="432"/>
      <c r="J16" s="433"/>
      <c r="K16" s="434"/>
      <c r="L16" s="424"/>
      <c r="M16" s="424"/>
      <c r="N16" s="426"/>
      <c r="O16" s="422"/>
      <c r="P16" s="403"/>
      <c r="Q16" s="405"/>
      <c r="R16" s="407"/>
    </row>
    <row r="17" spans="1:19" ht="15" customHeight="1">
      <c r="A17" s="398"/>
      <c r="B17" s="274"/>
      <c r="C17" s="383">
        <f>K9</f>
        <v>12</v>
      </c>
      <c r="D17" s="379" t="s">
        <v>9</v>
      </c>
      <c r="E17" s="381">
        <f>I9</f>
        <v>20</v>
      </c>
      <c r="F17" s="383">
        <f>K13</f>
        <v>9</v>
      </c>
      <c r="G17" s="379" t="s">
        <v>9</v>
      </c>
      <c r="H17" s="379">
        <f>I13</f>
        <v>20</v>
      </c>
      <c r="I17" s="432"/>
      <c r="J17" s="433"/>
      <c r="K17" s="434"/>
      <c r="L17" s="427">
        <f>Q34</f>
        <v>20</v>
      </c>
      <c r="M17" s="427" t="s">
        <v>9</v>
      </c>
      <c r="N17" s="447">
        <f>O34</f>
        <v>11</v>
      </c>
      <c r="O17" s="438">
        <f>C17+F17+L17</f>
        <v>41</v>
      </c>
      <c r="P17" s="408" t="s">
        <v>9</v>
      </c>
      <c r="Q17" s="410">
        <f>E17+H17+N17</f>
        <v>51</v>
      </c>
      <c r="R17" s="412">
        <v>3</v>
      </c>
    </row>
    <row r="18" spans="1:19" ht="15.75" customHeight="1" thickBot="1">
      <c r="A18" s="399"/>
      <c r="B18" s="275"/>
      <c r="C18" s="384"/>
      <c r="D18" s="380"/>
      <c r="E18" s="382"/>
      <c r="F18" s="384"/>
      <c r="G18" s="380"/>
      <c r="H18" s="380"/>
      <c r="I18" s="435"/>
      <c r="J18" s="436"/>
      <c r="K18" s="437"/>
      <c r="L18" s="428"/>
      <c r="M18" s="428"/>
      <c r="N18" s="448"/>
      <c r="O18" s="439"/>
      <c r="P18" s="409"/>
      <c r="Q18" s="411"/>
      <c r="R18" s="413"/>
    </row>
    <row r="19" spans="1:19" ht="15" customHeight="1">
      <c r="A19" s="397">
        <v>4</v>
      </c>
      <c r="B19" s="273" t="str">
        <f>'Nasazení do skupin'!B36</f>
        <v>TJ Dynamo ČEZ České Budějovice "C"</v>
      </c>
      <c r="C19" s="400">
        <f>N7</f>
        <v>0</v>
      </c>
      <c r="D19" s="417" t="s">
        <v>9</v>
      </c>
      <c r="E19" s="418">
        <f>L7</f>
        <v>2</v>
      </c>
      <c r="F19" s="400">
        <f>N11</f>
        <v>0</v>
      </c>
      <c r="G19" s="417" t="s">
        <v>9</v>
      </c>
      <c r="H19" s="418">
        <f>L11</f>
        <v>2</v>
      </c>
      <c r="I19" s="420">
        <f>N15</f>
        <v>0</v>
      </c>
      <c r="J19" s="395" t="s">
        <v>9</v>
      </c>
      <c r="K19" s="395">
        <f>L15</f>
        <v>2</v>
      </c>
      <c r="L19" s="429">
        <v>2017</v>
      </c>
      <c r="M19" s="430"/>
      <c r="N19" s="431"/>
      <c r="O19" s="402">
        <f>C19+F19+I19</f>
        <v>0</v>
      </c>
      <c r="P19" s="402" t="s">
        <v>9</v>
      </c>
      <c r="Q19" s="404">
        <f>E19+H19+K19</f>
        <v>6</v>
      </c>
      <c r="R19" s="406">
        <v>0</v>
      </c>
    </row>
    <row r="20" spans="1:19" ht="15.75" customHeight="1" thickBot="1">
      <c r="A20" s="398"/>
      <c r="B20" s="274"/>
      <c r="C20" s="401"/>
      <c r="D20" s="396"/>
      <c r="E20" s="419"/>
      <c r="F20" s="401"/>
      <c r="G20" s="396"/>
      <c r="H20" s="419"/>
      <c r="I20" s="401"/>
      <c r="J20" s="396"/>
      <c r="K20" s="396"/>
      <c r="L20" s="432"/>
      <c r="M20" s="433"/>
      <c r="N20" s="434"/>
      <c r="O20" s="403"/>
      <c r="P20" s="403"/>
      <c r="Q20" s="405"/>
      <c r="R20" s="407"/>
    </row>
    <row r="21" spans="1:19" ht="15" customHeight="1">
      <c r="A21" s="398"/>
      <c r="B21" s="274"/>
      <c r="C21" s="383">
        <f>N9</f>
        <v>5</v>
      </c>
      <c r="D21" s="379" t="s">
        <v>9</v>
      </c>
      <c r="E21" s="381">
        <f>L9</f>
        <v>20</v>
      </c>
      <c r="F21" s="383">
        <f>N13</f>
        <v>10</v>
      </c>
      <c r="G21" s="379" t="s">
        <v>9</v>
      </c>
      <c r="H21" s="381">
        <f>L13</f>
        <v>20</v>
      </c>
      <c r="I21" s="383">
        <f>N17</f>
        <v>11</v>
      </c>
      <c r="J21" s="379" t="s">
        <v>9</v>
      </c>
      <c r="K21" s="379">
        <f>L17</f>
        <v>20</v>
      </c>
      <c r="L21" s="432"/>
      <c r="M21" s="433"/>
      <c r="N21" s="434"/>
      <c r="O21" s="414">
        <f>C21+F21+I21</f>
        <v>26</v>
      </c>
      <c r="P21" s="408" t="s">
        <v>9</v>
      </c>
      <c r="Q21" s="410">
        <f>E21+H21+K21</f>
        <v>60</v>
      </c>
      <c r="R21" s="412">
        <v>4</v>
      </c>
    </row>
    <row r="22" spans="1:19" ht="15.75" customHeight="1" thickBot="1">
      <c r="A22" s="399"/>
      <c r="B22" s="275"/>
      <c r="C22" s="384"/>
      <c r="D22" s="380"/>
      <c r="E22" s="382"/>
      <c r="F22" s="384"/>
      <c r="G22" s="380"/>
      <c r="H22" s="382"/>
      <c r="I22" s="384"/>
      <c r="J22" s="380"/>
      <c r="K22" s="380"/>
      <c r="L22" s="435"/>
      <c r="M22" s="436"/>
      <c r="N22" s="437"/>
      <c r="O22" s="415"/>
      <c r="P22" s="409"/>
      <c r="Q22" s="411"/>
      <c r="R22" s="413"/>
    </row>
    <row r="24" spans="1:19" ht="24.95" customHeight="1">
      <c r="A24" s="416" t="s">
        <v>28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</row>
    <row r="25" spans="1:19" ht="15" customHeight="1">
      <c r="A25" s="385">
        <v>1</v>
      </c>
      <c r="B25" s="386" t="str">
        <f>B7</f>
        <v>TJ Peklo nad Zdobnicí "A"</v>
      </c>
      <c r="C25" s="386"/>
      <c r="D25" s="386" t="s">
        <v>9</v>
      </c>
      <c r="E25" s="386" t="str">
        <f>B19</f>
        <v>TJ Dynamo ČEZ České Budějovice "C"</v>
      </c>
      <c r="F25" s="386"/>
      <c r="G25" s="386"/>
      <c r="H25" s="386"/>
      <c r="I25" s="386"/>
      <c r="J25" s="386"/>
      <c r="K25" s="386"/>
      <c r="L25" s="386"/>
      <c r="M25" s="386"/>
      <c r="N25" s="386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4">
        <v>20</v>
      </c>
      <c r="P26" s="56" t="s">
        <v>9</v>
      </c>
      <c r="Q26" s="42">
        <v>5</v>
      </c>
      <c r="R26" s="9" t="s">
        <v>26</v>
      </c>
      <c r="S26" s="6"/>
    </row>
    <row r="27" spans="1:19" ht="15" customHeight="1">
      <c r="A27" s="385">
        <v>2</v>
      </c>
      <c r="B27" s="386" t="str">
        <f>B11</f>
        <v>NK CLIMAX Vsetín "A"</v>
      </c>
      <c r="C27" s="386"/>
      <c r="D27" s="386" t="s">
        <v>9</v>
      </c>
      <c r="E27" s="386" t="str">
        <f>B15</f>
        <v>Tělovýchovná jednota Radomyšl, z.s. "B"</v>
      </c>
      <c r="F27" s="386"/>
      <c r="G27" s="386"/>
      <c r="H27" s="386"/>
      <c r="I27" s="386"/>
      <c r="J27" s="386"/>
      <c r="K27" s="386"/>
      <c r="L27" s="386"/>
      <c r="M27" s="386"/>
      <c r="N27" s="38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85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54">
        <v>20</v>
      </c>
      <c r="P28" s="56" t="s">
        <v>9</v>
      </c>
      <c r="Q28" s="42">
        <v>9</v>
      </c>
      <c r="R28" s="9" t="s">
        <v>26</v>
      </c>
    </row>
    <row r="29" spans="1:19" ht="13.15" customHeight="1">
      <c r="A29" s="385">
        <v>3</v>
      </c>
      <c r="B29" s="386" t="str">
        <f>B15</f>
        <v>Tělovýchovná jednota Radomyšl, z.s. "B"</v>
      </c>
      <c r="C29" s="386"/>
      <c r="D29" s="386" t="s">
        <v>9</v>
      </c>
      <c r="E29" s="386" t="str">
        <f>B7</f>
        <v>TJ Peklo nad Zdobnicí "A"</v>
      </c>
      <c r="F29" s="386"/>
      <c r="G29" s="386"/>
      <c r="H29" s="386"/>
      <c r="I29" s="386"/>
      <c r="J29" s="386"/>
      <c r="K29" s="386"/>
      <c r="L29" s="386"/>
      <c r="M29" s="386"/>
      <c r="N29" s="386"/>
      <c r="O29" s="55">
        <v>0</v>
      </c>
      <c r="P29" s="56" t="s">
        <v>9</v>
      </c>
      <c r="Q29" s="56">
        <v>2</v>
      </c>
      <c r="R29" s="9" t="s">
        <v>27</v>
      </c>
    </row>
    <row r="30" spans="1:19" ht="13.15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54">
        <v>12</v>
      </c>
      <c r="P30" s="56" t="s">
        <v>9</v>
      </c>
      <c r="Q30" s="42">
        <v>20</v>
      </c>
      <c r="R30" s="9" t="s">
        <v>26</v>
      </c>
    </row>
    <row r="31" spans="1:19" ht="15" customHeight="1">
      <c r="A31" s="385">
        <v>4</v>
      </c>
      <c r="B31" s="386" t="str">
        <f>B11</f>
        <v>NK CLIMAX Vsetín "A"</v>
      </c>
      <c r="C31" s="386"/>
      <c r="D31" s="386" t="s">
        <v>9</v>
      </c>
      <c r="E31" s="386" t="str">
        <f>B19</f>
        <v>TJ Dynamo ČEZ České Budějovice "C"</v>
      </c>
      <c r="F31" s="386"/>
      <c r="G31" s="386"/>
      <c r="H31" s="386"/>
      <c r="I31" s="386"/>
      <c r="J31" s="386"/>
      <c r="K31" s="386"/>
      <c r="L31" s="386"/>
      <c r="M31" s="386"/>
      <c r="N31" s="386"/>
      <c r="O31" s="55">
        <v>2</v>
      </c>
      <c r="P31" s="56" t="s">
        <v>9</v>
      </c>
      <c r="Q31" s="56">
        <v>0</v>
      </c>
      <c r="R31" s="9" t="s">
        <v>27</v>
      </c>
    </row>
    <row r="32" spans="1:19" ht="15.75" customHeight="1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54">
        <v>20</v>
      </c>
      <c r="P32" s="56" t="s">
        <v>9</v>
      </c>
      <c r="Q32" s="42">
        <v>10</v>
      </c>
      <c r="R32" s="9" t="s">
        <v>26</v>
      </c>
    </row>
    <row r="33" spans="1:18" ht="15" customHeight="1">
      <c r="A33" s="385">
        <v>5</v>
      </c>
      <c r="B33" s="386" t="str">
        <f>B19</f>
        <v>TJ Dynamo ČEZ České Budějovice "C"</v>
      </c>
      <c r="C33" s="386"/>
      <c r="D33" s="386" t="s">
        <v>9</v>
      </c>
      <c r="E33" s="386" t="str">
        <f>B15</f>
        <v>Tělovýchovná jednota Radomyšl, z.s. "B"</v>
      </c>
      <c r="F33" s="386"/>
      <c r="G33" s="386"/>
      <c r="H33" s="386"/>
      <c r="I33" s="386"/>
      <c r="J33" s="386"/>
      <c r="K33" s="386"/>
      <c r="L33" s="386"/>
      <c r="M33" s="386"/>
      <c r="N33" s="386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54">
        <v>11</v>
      </c>
      <c r="P34" s="56" t="s">
        <v>9</v>
      </c>
      <c r="Q34" s="42">
        <v>20</v>
      </c>
      <c r="R34" s="9" t="s">
        <v>26</v>
      </c>
    </row>
    <row r="35" spans="1:18" ht="15" customHeight="1">
      <c r="A35" s="385">
        <v>6</v>
      </c>
      <c r="B35" s="386" t="str">
        <f>B7</f>
        <v>TJ Peklo nad Zdobnicí "A"</v>
      </c>
      <c r="C35" s="386"/>
      <c r="D35" s="386" t="s">
        <v>9</v>
      </c>
      <c r="E35" s="386" t="str">
        <f>B11</f>
        <v>NK CLIMAX Vsetín "A"</v>
      </c>
      <c r="F35" s="386"/>
      <c r="G35" s="386"/>
      <c r="H35" s="386"/>
      <c r="I35" s="386"/>
      <c r="J35" s="386"/>
      <c r="K35" s="386"/>
      <c r="L35" s="386"/>
      <c r="M35" s="386"/>
      <c r="N35" s="386"/>
      <c r="O35" s="55">
        <v>0</v>
      </c>
      <c r="P35" s="56" t="s">
        <v>9</v>
      </c>
      <c r="Q35" s="56">
        <v>2</v>
      </c>
      <c r="R35" s="9" t="s">
        <v>27</v>
      </c>
    </row>
    <row r="36" spans="1:18" ht="15" customHeight="1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54">
        <v>13</v>
      </c>
      <c r="P36" s="56" t="s">
        <v>9</v>
      </c>
      <c r="Q36" s="42">
        <v>20</v>
      </c>
      <c r="R36" s="9" t="s">
        <v>26</v>
      </c>
    </row>
    <row r="37" spans="1:18">
      <c r="P37" s="370"/>
      <c r="Q37" s="370"/>
      <c r="R37" s="46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Normal="100" workbookViewId="0">
      <selection activeCell="B5" sqref="B5:B34"/>
    </sheetView>
  </sheetViews>
  <sheetFormatPr defaultRowHeight="12.75"/>
  <cols>
    <col min="1" max="1" width="3" style="44" customWidth="1"/>
    <col min="2" max="2" width="37.5703125" style="44" bestFit="1" customWidth="1"/>
    <col min="3" max="3" width="7.85546875" style="44" customWidth="1"/>
    <col min="4" max="4" width="29.7109375" style="44" customWidth="1"/>
    <col min="5" max="5" width="12" style="59" customWidth="1"/>
    <col min="6" max="254" width="8.85546875" style="44"/>
    <col min="255" max="255" width="3" style="44" customWidth="1"/>
    <col min="256" max="257" width="8.85546875" style="44"/>
    <col min="258" max="258" width="17.42578125" style="44" customWidth="1"/>
    <col min="259" max="260" width="8.85546875" style="44"/>
    <col min="261" max="261" width="36.85546875" style="44" customWidth="1"/>
    <col min="262" max="510" width="8.85546875" style="44"/>
    <col min="511" max="511" width="3" style="44" customWidth="1"/>
    <col min="512" max="513" width="8.85546875" style="44"/>
    <col min="514" max="514" width="17.42578125" style="44" customWidth="1"/>
    <col min="515" max="516" width="8.85546875" style="44"/>
    <col min="517" max="517" width="36.85546875" style="44" customWidth="1"/>
    <col min="518" max="766" width="8.85546875" style="44"/>
    <col min="767" max="767" width="3" style="44" customWidth="1"/>
    <col min="768" max="769" width="8.85546875" style="44"/>
    <col min="770" max="770" width="17.42578125" style="44" customWidth="1"/>
    <col min="771" max="772" width="8.85546875" style="44"/>
    <col min="773" max="773" width="36.85546875" style="44" customWidth="1"/>
    <col min="774" max="1022" width="8.85546875" style="44"/>
    <col min="1023" max="1023" width="3" style="44" customWidth="1"/>
    <col min="1024" max="1025" width="8.85546875" style="44"/>
    <col min="1026" max="1026" width="17.42578125" style="44" customWidth="1"/>
    <col min="1027" max="1028" width="8.85546875" style="44"/>
    <col min="1029" max="1029" width="36.85546875" style="44" customWidth="1"/>
    <col min="1030" max="1278" width="8.85546875" style="44"/>
    <col min="1279" max="1279" width="3" style="44" customWidth="1"/>
    <col min="1280" max="1281" width="8.85546875" style="44"/>
    <col min="1282" max="1282" width="17.42578125" style="44" customWidth="1"/>
    <col min="1283" max="1284" width="8.85546875" style="44"/>
    <col min="1285" max="1285" width="36.85546875" style="44" customWidth="1"/>
    <col min="1286" max="1534" width="8.85546875" style="44"/>
    <col min="1535" max="1535" width="3" style="44" customWidth="1"/>
    <col min="1536" max="1537" width="8.85546875" style="44"/>
    <col min="1538" max="1538" width="17.42578125" style="44" customWidth="1"/>
    <col min="1539" max="1540" width="8.85546875" style="44"/>
    <col min="1541" max="1541" width="36.85546875" style="44" customWidth="1"/>
    <col min="1542" max="1790" width="8.85546875" style="44"/>
    <col min="1791" max="1791" width="3" style="44" customWidth="1"/>
    <col min="1792" max="1793" width="8.85546875" style="44"/>
    <col min="1794" max="1794" width="17.42578125" style="44" customWidth="1"/>
    <col min="1795" max="1796" width="8.85546875" style="44"/>
    <col min="1797" max="1797" width="36.85546875" style="44" customWidth="1"/>
    <col min="1798" max="2046" width="8.85546875" style="44"/>
    <col min="2047" max="2047" width="3" style="44" customWidth="1"/>
    <col min="2048" max="2049" width="8.85546875" style="44"/>
    <col min="2050" max="2050" width="17.42578125" style="44" customWidth="1"/>
    <col min="2051" max="2052" width="8.85546875" style="44"/>
    <col min="2053" max="2053" width="36.85546875" style="44" customWidth="1"/>
    <col min="2054" max="2302" width="8.85546875" style="44"/>
    <col min="2303" max="2303" width="3" style="44" customWidth="1"/>
    <col min="2304" max="2305" width="8.85546875" style="44"/>
    <col min="2306" max="2306" width="17.42578125" style="44" customWidth="1"/>
    <col min="2307" max="2308" width="8.85546875" style="44"/>
    <col min="2309" max="2309" width="36.85546875" style="44" customWidth="1"/>
    <col min="2310" max="2558" width="8.85546875" style="44"/>
    <col min="2559" max="2559" width="3" style="44" customWidth="1"/>
    <col min="2560" max="2561" width="8.85546875" style="44"/>
    <col min="2562" max="2562" width="17.42578125" style="44" customWidth="1"/>
    <col min="2563" max="2564" width="8.85546875" style="44"/>
    <col min="2565" max="2565" width="36.85546875" style="44" customWidth="1"/>
    <col min="2566" max="2814" width="8.85546875" style="44"/>
    <col min="2815" max="2815" width="3" style="44" customWidth="1"/>
    <col min="2816" max="2817" width="8.85546875" style="44"/>
    <col min="2818" max="2818" width="17.42578125" style="44" customWidth="1"/>
    <col min="2819" max="2820" width="8.85546875" style="44"/>
    <col min="2821" max="2821" width="36.85546875" style="44" customWidth="1"/>
    <col min="2822" max="3070" width="8.85546875" style="44"/>
    <col min="3071" max="3071" width="3" style="44" customWidth="1"/>
    <col min="3072" max="3073" width="8.85546875" style="44"/>
    <col min="3074" max="3074" width="17.42578125" style="44" customWidth="1"/>
    <col min="3075" max="3076" width="8.85546875" style="44"/>
    <col min="3077" max="3077" width="36.85546875" style="44" customWidth="1"/>
    <col min="3078" max="3326" width="8.85546875" style="44"/>
    <col min="3327" max="3327" width="3" style="44" customWidth="1"/>
    <col min="3328" max="3329" width="8.85546875" style="44"/>
    <col min="3330" max="3330" width="17.42578125" style="44" customWidth="1"/>
    <col min="3331" max="3332" width="8.85546875" style="44"/>
    <col min="3333" max="3333" width="36.85546875" style="44" customWidth="1"/>
    <col min="3334" max="3582" width="8.85546875" style="44"/>
    <col min="3583" max="3583" width="3" style="44" customWidth="1"/>
    <col min="3584" max="3585" width="8.85546875" style="44"/>
    <col min="3586" max="3586" width="17.42578125" style="44" customWidth="1"/>
    <col min="3587" max="3588" width="8.85546875" style="44"/>
    <col min="3589" max="3589" width="36.85546875" style="44" customWidth="1"/>
    <col min="3590" max="3838" width="8.85546875" style="44"/>
    <col min="3839" max="3839" width="3" style="44" customWidth="1"/>
    <col min="3840" max="3841" width="8.85546875" style="44"/>
    <col min="3842" max="3842" width="17.42578125" style="44" customWidth="1"/>
    <col min="3843" max="3844" width="8.85546875" style="44"/>
    <col min="3845" max="3845" width="36.85546875" style="44" customWidth="1"/>
    <col min="3846" max="4094" width="8.85546875" style="44"/>
    <col min="4095" max="4095" width="3" style="44" customWidth="1"/>
    <col min="4096" max="4097" width="8.85546875" style="44"/>
    <col min="4098" max="4098" width="17.42578125" style="44" customWidth="1"/>
    <col min="4099" max="4100" width="8.85546875" style="44"/>
    <col min="4101" max="4101" width="36.85546875" style="44" customWidth="1"/>
    <col min="4102" max="4350" width="8.85546875" style="44"/>
    <col min="4351" max="4351" width="3" style="44" customWidth="1"/>
    <col min="4352" max="4353" width="8.85546875" style="44"/>
    <col min="4354" max="4354" width="17.42578125" style="44" customWidth="1"/>
    <col min="4355" max="4356" width="8.85546875" style="44"/>
    <col min="4357" max="4357" width="36.85546875" style="44" customWidth="1"/>
    <col min="4358" max="4606" width="8.85546875" style="44"/>
    <col min="4607" max="4607" width="3" style="44" customWidth="1"/>
    <col min="4608" max="4609" width="8.85546875" style="44"/>
    <col min="4610" max="4610" width="17.42578125" style="44" customWidth="1"/>
    <col min="4611" max="4612" width="8.85546875" style="44"/>
    <col min="4613" max="4613" width="36.85546875" style="44" customWidth="1"/>
    <col min="4614" max="4862" width="8.85546875" style="44"/>
    <col min="4863" max="4863" width="3" style="44" customWidth="1"/>
    <col min="4864" max="4865" width="8.85546875" style="44"/>
    <col min="4866" max="4866" width="17.42578125" style="44" customWidth="1"/>
    <col min="4867" max="4868" width="8.85546875" style="44"/>
    <col min="4869" max="4869" width="36.85546875" style="44" customWidth="1"/>
    <col min="4870" max="5118" width="8.85546875" style="44"/>
    <col min="5119" max="5119" width="3" style="44" customWidth="1"/>
    <col min="5120" max="5121" width="8.85546875" style="44"/>
    <col min="5122" max="5122" width="17.42578125" style="44" customWidth="1"/>
    <col min="5123" max="5124" width="8.85546875" style="44"/>
    <col min="5125" max="5125" width="36.85546875" style="44" customWidth="1"/>
    <col min="5126" max="5374" width="8.85546875" style="44"/>
    <col min="5375" max="5375" width="3" style="44" customWidth="1"/>
    <col min="5376" max="5377" width="8.85546875" style="44"/>
    <col min="5378" max="5378" width="17.42578125" style="44" customWidth="1"/>
    <col min="5379" max="5380" width="8.85546875" style="44"/>
    <col min="5381" max="5381" width="36.85546875" style="44" customWidth="1"/>
    <col min="5382" max="5630" width="8.85546875" style="44"/>
    <col min="5631" max="5631" width="3" style="44" customWidth="1"/>
    <col min="5632" max="5633" width="8.85546875" style="44"/>
    <col min="5634" max="5634" width="17.42578125" style="44" customWidth="1"/>
    <col min="5635" max="5636" width="8.85546875" style="44"/>
    <col min="5637" max="5637" width="36.85546875" style="44" customWidth="1"/>
    <col min="5638" max="5886" width="8.85546875" style="44"/>
    <col min="5887" max="5887" width="3" style="44" customWidth="1"/>
    <col min="5888" max="5889" width="8.85546875" style="44"/>
    <col min="5890" max="5890" width="17.42578125" style="44" customWidth="1"/>
    <col min="5891" max="5892" width="8.85546875" style="44"/>
    <col min="5893" max="5893" width="36.85546875" style="44" customWidth="1"/>
    <col min="5894" max="6142" width="8.85546875" style="44"/>
    <col min="6143" max="6143" width="3" style="44" customWidth="1"/>
    <col min="6144" max="6145" width="8.85546875" style="44"/>
    <col min="6146" max="6146" width="17.42578125" style="44" customWidth="1"/>
    <col min="6147" max="6148" width="8.85546875" style="44"/>
    <col min="6149" max="6149" width="36.85546875" style="44" customWidth="1"/>
    <col min="6150" max="6398" width="8.85546875" style="44"/>
    <col min="6399" max="6399" width="3" style="44" customWidth="1"/>
    <col min="6400" max="6401" width="8.85546875" style="44"/>
    <col min="6402" max="6402" width="17.42578125" style="44" customWidth="1"/>
    <col min="6403" max="6404" width="8.85546875" style="44"/>
    <col min="6405" max="6405" width="36.85546875" style="44" customWidth="1"/>
    <col min="6406" max="6654" width="8.85546875" style="44"/>
    <col min="6655" max="6655" width="3" style="44" customWidth="1"/>
    <col min="6656" max="6657" width="8.85546875" style="44"/>
    <col min="6658" max="6658" width="17.42578125" style="44" customWidth="1"/>
    <col min="6659" max="6660" width="8.85546875" style="44"/>
    <col min="6661" max="6661" width="36.85546875" style="44" customWidth="1"/>
    <col min="6662" max="6910" width="8.85546875" style="44"/>
    <col min="6911" max="6911" width="3" style="44" customWidth="1"/>
    <col min="6912" max="6913" width="8.85546875" style="44"/>
    <col min="6914" max="6914" width="17.42578125" style="44" customWidth="1"/>
    <col min="6915" max="6916" width="8.85546875" style="44"/>
    <col min="6917" max="6917" width="36.85546875" style="44" customWidth="1"/>
    <col min="6918" max="7166" width="8.85546875" style="44"/>
    <col min="7167" max="7167" width="3" style="44" customWidth="1"/>
    <col min="7168" max="7169" width="8.85546875" style="44"/>
    <col min="7170" max="7170" width="17.42578125" style="44" customWidth="1"/>
    <col min="7171" max="7172" width="8.85546875" style="44"/>
    <col min="7173" max="7173" width="36.85546875" style="44" customWidth="1"/>
    <col min="7174" max="7422" width="8.85546875" style="44"/>
    <col min="7423" max="7423" width="3" style="44" customWidth="1"/>
    <col min="7424" max="7425" width="8.85546875" style="44"/>
    <col min="7426" max="7426" width="17.42578125" style="44" customWidth="1"/>
    <col min="7427" max="7428" width="8.85546875" style="44"/>
    <col min="7429" max="7429" width="36.85546875" style="44" customWidth="1"/>
    <col min="7430" max="7678" width="8.85546875" style="44"/>
    <col min="7679" max="7679" width="3" style="44" customWidth="1"/>
    <col min="7680" max="7681" width="8.85546875" style="44"/>
    <col min="7682" max="7682" width="17.42578125" style="44" customWidth="1"/>
    <col min="7683" max="7684" width="8.85546875" style="44"/>
    <col min="7685" max="7685" width="36.85546875" style="44" customWidth="1"/>
    <col min="7686" max="7934" width="8.85546875" style="44"/>
    <col min="7935" max="7935" width="3" style="44" customWidth="1"/>
    <col min="7936" max="7937" width="8.85546875" style="44"/>
    <col min="7938" max="7938" width="17.42578125" style="44" customWidth="1"/>
    <col min="7939" max="7940" width="8.85546875" style="44"/>
    <col min="7941" max="7941" width="36.85546875" style="44" customWidth="1"/>
    <col min="7942" max="8190" width="8.85546875" style="44"/>
    <col min="8191" max="8191" width="3" style="44" customWidth="1"/>
    <col min="8192" max="8193" width="8.85546875" style="44"/>
    <col min="8194" max="8194" width="17.42578125" style="44" customWidth="1"/>
    <col min="8195" max="8196" width="8.85546875" style="44"/>
    <col min="8197" max="8197" width="36.85546875" style="44" customWidth="1"/>
    <col min="8198" max="8446" width="8.85546875" style="44"/>
    <col min="8447" max="8447" width="3" style="44" customWidth="1"/>
    <col min="8448" max="8449" width="8.85546875" style="44"/>
    <col min="8450" max="8450" width="17.42578125" style="44" customWidth="1"/>
    <col min="8451" max="8452" width="8.85546875" style="44"/>
    <col min="8453" max="8453" width="36.85546875" style="44" customWidth="1"/>
    <col min="8454" max="8702" width="8.85546875" style="44"/>
    <col min="8703" max="8703" width="3" style="44" customWidth="1"/>
    <col min="8704" max="8705" width="8.85546875" style="44"/>
    <col min="8706" max="8706" width="17.42578125" style="44" customWidth="1"/>
    <col min="8707" max="8708" width="8.85546875" style="44"/>
    <col min="8709" max="8709" width="36.85546875" style="44" customWidth="1"/>
    <col min="8710" max="8958" width="8.85546875" style="44"/>
    <col min="8959" max="8959" width="3" style="44" customWidth="1"/>
    <col min="8960" max="8961" width="8.85546875" style="44"/>
    <col min="8962" max="8962" width="17.42578125" style="44" customWidth="1"/>
    <col min="8963" max="8964" width="8.85546875" style="44"/>
    <col min="8965" max="8965" width="36.85546875" style="44" customWidth="1"/>
    <col min="8966" max="9214" width="8.85546875" style="44"/>
    <col min="9215" max="9215" width="3" style="44" customWidth="1"/>
    <col min="9216" max="9217" width="8.85546875" style="44"/>
    <col min="9218" max="9218" width="17.42578125" style="44" customWidth="1"/>
    <col min="9219" max="9220" width="8.85546875" style="44"/>
    <col min="9221" max="9221" width="36.85546875" style="44" customWidth="1"/>
    <col min="9222" max="9470" width="8.85546875" style="44"/>
    <col min="9471" max="9471" width="3" style="44" customWidth="1"/>
    <col min="9472" max="9473" width="8.85546875" style="44"/>
    <col min="9474" max="9474" width="17.42578125" style="44" customWidth="1"/>
    <col min="9475" max="9476" width="8.85546875" style="44"/>
    <col min="9477" max="9477" width="36.85546875" style="44" customWidth="1"/>
    <col min="9478" max="9726" width="8.85546875" style="44"/>
    <col min="9727" max="9727" width="3" style="44" customWidth="1"/>
    <col min="9728" max="9729" width="8.85546875" style="44"/>
    <col min="9730" max="9730" width="17.42578125" style="44" customWidth="1"/>
    <col min="9731" max="9732" width="8.85546875" style="44"/>
    <col min="9733" max="9733" width="36.85546875" style="44" customWidth="1"/>
    <col min="9734" max="9982" width="8.85546875" style="44"/>
    <col min="9983" max="9983" width="3" style="44" customWidth="1"/>
    <col min="9984" max="9985" width="8.85546875" style="44"/>
    <col min="9986" max="9986" width="17.42578125" style="44" customWidth="1"/>
    <col min="9987" max="9988" width="8.85546875" style="44"/>
    <col min="9989" max="9989" width="36.85546875" style="44" customWidth="1"/>
    <col min="9990" max="10238" width="8.85546875" style="44"/>
    <col min="10239" max="10239" width="3" style="44" customWidth="1"/>
    <col min="10240" max="10241" width="8.85546875" style="44"/>
    <col min="10242" max="10242" width="17.42578125" style="44" customWidth="1"/>
    <col min="10243" max="10244" width="8.85546875" style="44"/>
    <col min="10245" max="10245" width="36.85546875" style="44" customWidth="1"/>
    <col min="10246" max="10494" width="8.85546875" style="44"/>
    <col min="10495" max="10495" width="3" style="44" customWidth="1"/>
    <col min="10496" max="10497" width="8.85546875" style="44"/>
    <col min="10498" max="10498" width="17.42578125" style="44" customWidth="1"/>
    <col min="10499" max="10500" width="8.85546875" style="44"/>
    <col min="10501" max="10501" width="36.85546875" style="44" customWidth="1"/>
    <col min="10502" max="10750" width="8.85546875" style="44"/>
    <col min="10751" max="10751" width="3" style="44" customWidth="1"/>
    <col min="10752" max="10753" width="8.85546875" style="44"/>
    <col min="10754" max="10754" width="17.42578125" style="44" customWidth="1"/>
    <col min="10755" max="10756" width="8.85546875" style="44"/>
    <col min="10757" max="10757" width="36.85546875" style="44" customWidth="1"/>
    <col min="10758" max="11006" width="8.85546875" style="44"/>
    <col min="11007" max="11007" width="3" style="44" customWidth="1"/>
    <col min="11008" max="11009" width="8.85546875" style="44"/>
    <col min="11010" max="11010" width="17.42578125" style="44" customWidth="1"/>
    <col min="11011" max="11012" width="8.85546875" style="44"/>
    <col min="11013" max="11013" width="36.85546875" style="44" customWidth="1"/>
    <col min="11014" max="11262" width="8.85546875" style="44"/>
    <col min="11263" max="11263" width="3" style="44" customWidth="1"/>
    <col min="11264" max="11265" width="8.85546875" style="44"/>
    <col min="11266" max="11266" width="17.42578125" style="44" customWidth="1"/>
    <col min="11267" max="11268" width="8.85546875" style="44"/>
    <col min="11269" max="11269" width="36.85546875" style="44" customWidth="1"/>
    <col min="11270" max="11518" width="8.85546875" style="44"/>
    <col min="11519" max="11519" width="3" style="44" customWidth="1"/>
    <col min="11520" max="11521" width="8.85546875" style="44"/>
    <col min="11522" max="11522" width="17.42578125" style="44" customWidth="1"/>
    <col min="11523" max="11524" width="8.85546875" style="44"/>
    <col min="11525" max="11525" width="36.85546875" style="44" customWidth="1"/>
    <col min="11526" max="11774" width="8.85546875" style="44"/>
    <col min="11775" max="11775" width="3" style="44" customWidth="1"/>
    <col min="11776" max="11777" width="8.85546875" style="44"/>
    <col min="11778" max="11778" width="17.42578125" style="44" customWidth="1"/>
    <col min="11779" max="11780" width="8.85546875" style="44"/>
    <col min="11781" max="11781" width="36.85546875" style="44" customWidth="1"/>
    <col min="11782" max="12030" width="8.85546875" style="44"/>
    <col min="12031" max="12031" width="3" style="44" customWidth="1"/>
    <col min="12032" max="12033" width="8.85546875" style="44"/>
    <col min="12034" max="12034" width="17.42578125" style="44" customWidth="1"/>
    <col min="12035" max="12036" width="8.85546875" style="44"/>
    <col min="12037" max="12037" width="36.85546875" style="44" customWidth="1"/>
    <col min="12038" max="12286" width="8.85546875" style="44"/>
    <col min="12287" max="12287" width="3" style="44" customWidth="1"/>
    <col min="12288" max="12289" width="8.85546875" style="44"/>
    <col min="12290" max="12290" width="17.42578125" style="44" customWidth="1"/>
    <col min="12291" max="12292" width="8.85546875" style="44"/>
    <col min="12293" max="12293" width="36.85546875" style="44" customWidth="1"/>
    <col min="12294" max="12542" width="8.85546875" style="44"/>
    <col min="12543" max="12543" width="3" style="44" customWidth="1"/>
    <col min="12544" max="12545" width="8.85546875" style="44"/>
    <col min="12546" max="12546" width="17.42578125" style="44" customWidth="1"/>
    <col min="12547" max="12548" width="8.85546875" style="44"/>
    <col min="12549" max="12549" width="36.85546875" style="44" customWidth="1"/>
    <col min="12550" max="12798" width="8.85546875" style="44"/>
    <col min="12799" max="12799" width="3" style="44" customWidth="1"/>
    <col min="12800" max="12801" width="8.85546875" style="44"/>
    <col min="12802" max="12802" width="17.42578125" style="44" customWidth="1"/>
    <col min="12803" max="12804" width="8.85546875" style="44"/>
    <col min="12805" max="12805" width="36.85546875" style="44" customWidth="1"/>
    <col min="12806" max="13054" width="8.85546875" style="44"/>
    <col min="13055" max="13055" width="3" style="44" customWidth="1"/>
    <col min="13056" max="13057" width="8.85546875" style="44"/>
    <col min="13058" max="13058" width="17.42578125" style="44" customWidth="1"/>
    <col min="13059" max="13060" width="8.85546875" style="44"/>
    <col min="13061" max="13061" width="36.85546875" style="44" customWidth="1"/>
    <col min="13062" max="13310" width="8.85546875" style="44"/>
    <col min="13311" max="13311" width="3" style="44" customWidth="1"/>
    <col min="13312" max="13313" width="8.85546875" style="44"/>
    <col min="13314" max="13314" width="17.42578125" style="44" customWidth="1"/>
    <col min="13315" max="13316" width="8.85546875" style="44"/>
    <col min="13317" max="13317" width="36.85546875" style="44" customWidth="1"/>
    <col min="13318" max="13566" width="8.85546875" style="44"/>
    <col min="13567" max="13567" width="3" style="44" customWidth="1"/>
    <col min="13568" max="13569" width="8.85546875" style="44"/>
    <col min="13570" max="13570" width="17.42578125" style="44" customWidth="1"/>
    <col min="13571" max="13572" width="8.85546875" style="44"/>
    <col min="13573" max="13573" width="36.85546875" style="44" customWidth="1"/>
    <col min="13574" max="13822" width="8.85546875" style="44"/>
    <col min="13823" max="13823" width="3" style="44" customWidth="1"/>
    <col min="13824" max="13825" width="8.85546875" style="44"/>
    <col min="13826" max="13826" width="17.42578125" style="44" customWidth="1"/>
    <col min="13827" max="13828" width="8.85546875" style="44"/>
    <col min="13829" max="13829" width="36.85546875" style="44" customWidth="1"/>
    <col min="13830" max="14078" width="8.85546875" style="44"/>
    <col min="14079" max="14079" width="3" style="44" customWidth="1"/>
    <col min="14080" max="14081" width="8.85546875" style="44"/>
    <col min="14082" max="14082" width="17.42578125" style="44" customWidth="1"/>
    <col min="14083" max="14084" width="8.85546875" style="44"/>
    <col min="14085" max="14085" width="36.85546875" style="44" customWidth="1"/>
    <col min="14086" max="14334" width="8.85546875" style="44"/>
    <col min="14335" max="14335" width="3" style="44" customWidth="1"/>
    <col min="14336" max="14337" width="8.85546875" style="44"/>
    <col min="14338" max="14338" width="17.42578125" style="44" customWidth="1"/>
    <col min="14339" max="14340" width="8.85546875" style="44"/>
    <col min="14341" max="14341" width="36.85546875" style="44" customWidth="1"/>
    <col min="14342" max="14590" width="8.85546875" style="44"/>
    <col min="14591" max="14591" width="3" style="44" customWidth="1"/>
    <col min="14592" max="14593" width="8.85546875" style="44"/>
    <col min="14594" max="14594" width="17.42578125" style="44" customWidth="1"/>
    <col min="14595" max="14596" width="8.85546875" style="44"/>
    <col min="14597" max="14597" width="36.85546875" style="44" customWidth="1"/>
    <col min="14598" max="14846" width="8.85546875" style="44"/>
    <col min="14847" max="14847" width="3" style="44" customWidth="1"/>
    <col min="14848" max="14849" width="8.85546875" style="44"/>
    <col min="14850" max="14850" width="17.42578125" style="44" customWidth="1"/>
    <col min="14851" max="14852" width="8.85546875" style="44"/>
    <col min="14853" max="14853" width="36.85546875" style="44" customWidth="1"/>
    <col min="14854" max="15102" width="8.85546875" style="44"/>
    <col min="15103" max="15103" width="3" style="44" customWidth="1"/>
    <col min="15104" max="15105" width="8.85546875" style="44"/>
    <col min="15106" max="15106" width="17.42578125" style="44" customWidth="1"/>
    <col min="15107" max="15108" width="8.85546875" style="44"/>
    <col min="15109" max="15109" width="36.85546875" style="44" customWidth="1"/>
    <col min="15110" max="15358" width="8.85546875" style="44"/>
    <col min="15359" max="15359" width="3" style="44" customWidth="1"/>
    <col min="15360" max="15361" width="8.85546875" style="44"/>
    <col min="15362" max="15362" width="17.42578125" style="44" customWidth="1"/>
    <col min="15363" max="15364" width="8.85546875" style="44"/>
    <col min="15365" max="15365" width="36.85546875" style="44" customWidth="1"/>
    <col min="15366" max="15614" width="8.85546875" style="44"/>
    <col min="15615" max="15615" width="3" style="44" customWidth="1"/>
    <col min="15616" max="15617" width="8.85546875" style="44"/>
    <col min="15618" max="15618" width="17.42578125" style="44" customWidth="1"/>
    <col min="15619" max="15620" width="8.85546875" style="44"/>
    <col min="15621" max="15621" width="36.85546875" style="44" customWidth="1"/>
    <col min="15622" max="15870" width="8.85546875" style="44"/>
    <col min="15871" max="15871" width="3" style="44" customWidth="1"/>
    <col min="15872" max="15873" width="8.85546875" style="44"/>
    <col min="15874" max="15874" width="17.42578125" style="44" customWidth="1"/>
    <col min="15875" max="15876" width="8.85546875" style="44"/>
    <col min="15877" max="15877" width="36.85546875" style="44" customWidth="1"/>
    <col min="15878" max="16126" width="8.85546875" style="44"/>
    <col min="16127" max="16127" width="3" style="44" customWidth="1"/>
    <col min="16128" max="16129" width="8.85546875" style="44"/>
    <col min="16130" max="16130" width="17.42578125" style="44" customWidth="1"/>
    <col min="16131" max="16132" width="8.85546875" style="44"/>
    <col min="16133" max="16133" width="36.85546875" style="44" customWidth="1"/>
    <col min="16134" max="16371" width="8.85546875" style="44"/>
    <col min="16372" max="16384" width="8.85546875" style="44" customWidth="1"/>
  </cols>
  <sheetData>
    <row r="1" spans="1:6" ht="13.15" customHeight="1">
      <c r="A1" s="249" t="s">
        <v>119</v>
      </c>
      <c r="B1" s="250"/>
      <c r="C1" s="250"/>
      <c r="D1" s="250"/>
      <c r="E1" s="250"/>
      <c r="F1" s="250"/>
    </row>
    <row r="2" spans="1:6" ht="13.15" customHeight="1">
      <c r="A2" s="251"/>
      <c r="B2" s="252"/>
      <c r="C2" s="252"/>
      <c r="D2" s="252"/>
      <c r="E2" s="252"/>
      <c r="F2" s="252"/>
    </row>
    <row r="3" spans="1:6" ht="24.6" customHeight="1">
      <c r="A3" s="253"/>
      <c r="B3" s="254"/>
      <c r="C3" s="254"/>
      <c r="D3" s="254"/>
      <c r="E3" s="254"/>
      <c r="F3" s="254"/>
    </row>
    <row r="4" spans="1:6" s="45" customFormat="1" ht="14.25">
      <c r="A4" s="94"/>
      <c r="B4" s="95" t="s">
        <v>73</v>
      </c>
      <c r="C4" s="96" t="s">
        <v>74</v>
      </c>
      <c r="D4" s="96" t="s">
        <v>75</v>
      </c>
      <c r="E4" s="100" t="s">
        <v>76</v>
      </c>
      <c r="F4" s="100" t="s">
        <v>77</v>
      </c>
    </row>
    <row r="5" spans="1:6" ht="14.45" customHeight="1">
      <c r="A5" s="101">
        <v>1</v>
      </c>
      <c r="B5" s="205" t="s">
        <v>152</v>
      </c>
      <c r="C5" s="102">
        <v>5246</v>
      </c>
      <c r="D5" s="102" t="s">
        <v>235</v>
      </c>
      <c r="E5" s="103"/>
      <c r="F5" s="103" t="s">
        <v>241</v>
      </c>
    </row>
    <row r="6" spans="1:6" ht="15">
      <c r="A6" s="101">
        <v>2</v>
      </c>
      <c r="B6" s="205" t="s">
        <v>153</v>
      </c>
      <c r="C6" s="102">
        <v>5227</v>
      </c>
      <c r="D6" s="102" t="s">
        <v>236</v>
      </c>
      <c r="E6" s="103"/>
      <c r="F6" s="103" t="s">
        <v>241</v>
      </c>
    </row>
    <row r="7" spans="1:6" ht="15">
      <c r="A7" s="101">
        <v>3</v>
      </c>
      <c r="B7" s="205" t="s">
        <v>154</v>
      </c>
      <c r="C7" s="102">
        <v>2282</v>
      </c>
      <c r="D7" s="102" t="s">
        <v>237</v>
      </c>
      <c r="E7" s="103"/>
      <c r="F7" s="103" t="s">
        <v>241</v>
      </c>
    </row>
    <row r="8" spans="1:6" ht="15">
      <c r="A8" s="101">
        <v>4</v>
      </c>
      <c r="B8" s="42" t="s">
        <v>155</v>
      </c>
      <c r="C8" s="102">
        <v>2769</v>
      </c>
      <c r="D8" s="102" t="s">
        <v>261</v>
      </c>
      <c r="E8" s="103"/>
      <c r="F8" s="103" t="s">
        <v>263</v>
      </c>
    </row>
    <row r="9" spans="1:6" ht="15">
      <c r="A9" s="101">
        <v>5</v>
      </c>
      <c r="B9" s="42" t="s">
        <v>156</v>
      </c>
      <c r="C9" s="102">
        <v>5139</v>
      </c>
      <c r="D9" s="102" t="s">
        <v>262</v>
      </c>
      <c r="E9" s="103"/>
      <c r="F9" s="103" t="s">
        <v>263</v>
      </c>
    </row>
    <row r="10" spans="1:6" ht="15">
      <c r="A10" s="101">
        <v>6</v>
      </c>
      <c r="B10" s="42" t="s">
        <v>100</v>
      </c>
      <c r="C10" s="102">
        <v>3726</v>
      </c>
      <c r="D10" s="102" t="s">
        <v>238</v>
      </c>
      <c r="E10" s="103"/>
      <c r="F10" s="103" t="s">
        <v>157</v>
      </c>
    </row>
    <row r="11" spans="1:6" ht="15">
      <c r="A11" s="101">
        <v>7</v>
      </c>
      <c r="B11" s="42" t="s">
        <v>158</v>
      </c>
      <c r="C11" s="102">
        <v>3137</v>
      </c>
      <c r="D11" s="102" t="s">
        <v>244</v>
      </c>
      <c r="E11" s="103"/>
      <c r="F11" s="103" t="s">
        <v>161</v>
      </c>
    </row>
    <row r="12" spans="1:6" ht="15">
      <c r="A12" s="101">
        <v>8</v>
      </c>
      <c r="B12" s="42" t="s">
        <v>159</v>
      </c>
      <c r="C12" s="102">
        <v>3127</v>
      </c>
      <c r="D12" s="102" t="s">
        <v>245</v>
      </c>
      <c r="E12" s="103"/>
      <c r="F12" s="103" t="s">
        <v>161</v>
      </c>
    </row>
    <row r="13" spans="1:6" ht="15">
      <c r="A13" s="101">
        <v>9</v>
      </c>
      <c r="B13" s="42" t="s">
        <v>160</v>
      </c>
      <c r="C13" s="102">
        <v>5833</v>
      </c>
      <c r="D13" s="102" t="s">
        <v>246</v>
      </c>
      <c r="E13" s="103"/>
      <c r="F13" s="103" t="s">
        <v>161</v>
      </c>
    </row>
    <row r="14" spans="1:6" ht="15">
      <c r="A14" s="101">
        <v>10</v>
      </c>
      <c r="B14" s="42" t="s">
        <v>162</v>
      </c>
      <c r="C14" s="102">
        <v>6027</v>
      </c>
      <c r="D14" s="102" t="s">
        <v>264</v>
      </c>
      <c r="E14" s="103"/>
      <c r="F14" s="103" t="s">
        <v>164</v>
      </c>
    </row>
    <row r="15" spans="1:6" ht="15">
      <c r="A15" s="101">
        <v>11</v>
      </c>
      <c r="B15" s="42" t="s">
        <v>163</v>
      </c>
      <c r="C15" s="102">
        <v>6028</v>
      </c>
      <c r="D15" s="102" t="s">
        <v>265</v>
      </c>
      <c r="E15" s="103"/>
      <c r="F15" s="103" t="s">
        <v>164</v>
      </c>
    </row>
    <row r="16" spans="1:6" ht="15">
      <c r="A16" s="101">
        <v>12</v>
      </c>
      <c r="B16" s="42" t="s">
        <v>165</v>
      </c>
      <c r="C16" s="102">
        <v>4386</v>
      </c>
      <c r="D16" s="102" t="s">
        <v>266</v>
      </c>
      <c r="E16" s="103"/>
      <c r="F16" s="103" t="s">
        <v>166</v>
      </c>
    </row>
    <row r="17" spans="1:6" ht="15">
      <c r="A17" s="101">
        <v>13</v>
      </c>
      <c r="B17" s="42" t="s">
        <v>167</v>
      </c>
      <c r="C17" s="102">
        <v>4385</v>
      </c>
      <c r="D17" s="102" t="s">
        <v>267</v>
      </c>
      <c r="E17" s="103"/>
      <c r="F17" s="103" t="s">
        <v>166</v>
      </c>
    </row>
    <row r="18" spans="1:6" ht="15">
      <c r="A18" s="101">
        <v>14</v>
      </c>
      <c r="B18" s="42" t="s">
        <v>168</v>
      </c>
      <c r="C18" s="102">
        <v>5759</v>
      </c>
      <c r="D18" s="102" t="s">
        <v>268</v>
      </c>
      <c r="E18" s="103"/>
      <c r="F18" s="103" t="s">
        <v>166</v>
      </c>
    </row>
    <row r="19" spans="1:6" ht="15">
      <c r="A19" s="101">
        <v>15</v>
      </c>
      <c r="B19" s="42" t="s">
        <v>169</v>
      </c>
      <c r="C19" s="102">
        <v>3896</v>
      </c>
      <c r="D19" s="102" t="s">
        <v>252</v>
      </c>
      <c r="E19" s="103"/>
      <c r="F19" s="103" t="s">
        <v>170</v>
      </c>
    </row>
    <row r="20" spans="1:6" ht="15">
      <c r="A20" s="101">
        <v>16</v>
      </c>
      <c r="B20" s="42" t="s">
        <v>171</v>
      </c>
      <c r="C20" s="102">
        <v>5365</v>
      </c>
      <c r="D20" s="102" t="s">
        <v>253</v>
      </c>
      <c r="E20" s="103"/>
      <c r="F20" s="103" t="s">
        <v>170</v>
      </c>
    </row>
    <row r="21" spans="1:6" ht="15">
      <c r="A21" s="101">
        <v>17</v>
      </c>
      <c r="B21" s="42" t="s">
        <v>172</v>
      </c>
      <c r="C21" s="102">
        <v>5908</v>
      </c>
      <c r="D21" s="102" t="s">
        <v>254</v>
      </c>
      <c r="E21" s="103"/>
      <c r="F21" s="103" t="s">
        <v>170</v>
      </c>
    </row>
    <row r="22" spans="1:6" ht="15">
      <c r="A22" s="101">
        <v>18</v>
      </c>
      <c r="B22" s="42" t="s">
        <v>174</v>
      </c>
      <c r="C22" s="102">
        <v>4774</v>
      </c>
      <c r="D22" s="102" t="s">
        <v>249</v>
      </c>
      <c r="E22" s="103"/>
      <c r="F22" s="103" t="s">
        <v>173</v>
      </c>
    </row>
    <row r="23" spans="1:6" ht="15">
      <c r="A23" s="101">
        <v>19</v>
      </c>
      <c r="B23" s="42" t="s">
        <v>175</v>
      </c>
      <c r="C23" s="102">
        <v>5856</v>
      </c>
      <c r="D23" s="102" t="s">
        <v>250</v>
      </c>
      <c r="E23" s="103"/>
      <c r="F23" s="103" t="s">
        <v>173</v>
      </c>
    </row>
    <row r="24" spans="1:6" ht="15">
      <c r="A24" s="101">
        <v>20</v>
      </c>
      <c r="B24" s="42" t="s">
        <v>176</v>
      </c>
      <c r="C24" s="102">
        <v>5857</v>
      </c>
      <c r="D24" s="102" t="s">
        <v>251</v>
      </c>
      <c r="E24" s="103"/>
      <c r="F24" s="103" t="s">
        <v>173</v>
      </c>
    </row>
    <row r="25" spans="1:6" ht="14.45" customHeight="1">
      <c r="A25" s="101">
        <v>21</v>
      </c>
      <c r="B25" s="42" t="s">
        <v>178</v>
      </c>
      <c r="C25" s="102">
        <v>3168</v>
      </c>
      <c r="D25" s="102" t="s">
        <v>247</v>
      </c>
      <c r="E25" s="103"/>
      <c r="F25" s="103" t="s">
        <v>177</v>
      </c>
    </row>
    <row r="26" spans="1:6" ht="14.45" customHeight="1">
      <c r="A26" s="101">
        <v>22</v>
      </c>
      <c r="B26" s="42" t="s">
        <v>179</v>
      </c>
      <c r="C26" s="102">
        <v>2273</v>
      </c>
      <c r="D26" s="102" t="s">
        <v>248</v>
      </c>
      <c r="E26" s="103"/>
      <c r="F26" s="103" t="s">
        <v>177</v>
      </c>
    </row>
    <row r="27" spans="1:6" ht="14.45" customHeight="1">
      <c r="A27" s="101">
        <v>23</v>
      </c>
      <c r="B27" s="42" t="s">
        <v>181</v>
      </c>
      <c r="C27" s="102">
        <v>4486</v>
      </c>
      <c r="D27" s="102" t="s">
        <v>269</v>
      </c>
      <c r="E27" s="103"/>
      <c r="F27" s="103" t="s">
        <v>180</v>
      </c>
    </row>
    <row r="28" spans="1:6" ht="14.45" customHeight="1">
      <c r="A28" s="101">
        <v>24</v>
      </c>
      <c r="B28" s="42" t="s">
        <v>182</v>
      </c>
      <c r="C28" s="102">
        <v>4485</v>
      </c>
      <c r="D28" s="102" t="s">
        <v>270</v>
      </c>
      <c r="E28" s="103"/>
      <c r="F28" s="103" t="s">
        <v>180</v>
      </c>
    </row>
    <row r="29" spans="1:6" ht="15">
      <c r="A29" s="101">
        <v>25</v>
      </c>
      <c r="B29" s="42" t="s">
        <v>183</v>
      </c>
      <c r="C29" s="102">
        <v>2714</v>
      </c>
      <c r="D29" s="102" t="s">
        <v>259</v>
      </c>
      <c r="E29" s="103"/>
      <c r="F29" s="103" t="s">
        <v>185</v>
      </c>
    </row>
    <row r="30" spans="1:6" ht="15">
      <c r="A30" s="101">
        <v>26</v>
      </c>
      <c r="B30" s="42" t="s">
        <v>184</v>
      </c>
      <c r="C30" s="102">
        <v>4652</v>
      </c>
      <c r="D30" s="102" t="s">
        <v>260</v>
      </c>
      <c r="E30" s="103"/>
      <c r="F30" s="103" t="s">
        <v>185</v>
      </c>
    </row>
    <row r="31" spans="1:6" ht="15">
      <c r="A31" s="101">
        <v>27</v>
      </c>
      <c r="B31" s="42" t="s">
        <v>186</v>
      </c>
      <c r="C31" s="102">
        <v>4462</v>
      </c>
      <c r="D31" s="102" t="s">
        <v>242</v>
      </c>
      <c r="E31" s="103"/>
      <c r="F31" s="103" t="s">
        <v>187</v>
      </c>
    </row>
    <row r="32" spans="1:6" ht="15">
      <c r="A32" s="101">
        <v>28</v>
      </c>
      <c r="B32" s="42" t="s">
        <v>188</v>
      </c>
      <c r="C32" s="102">
        <v>4561</v>
      </c>
      <c r="D32" s="102" t="s">
        <v>243</v>
      </c>
      <c r="E32" s="103"/>
      <c r="F32" s="103" t="s">
        <v>187</v>
      </c>
    </row>
    <row r="33" spans="1:6" ht="15">
      <c r="A33" s="101">
        <v>29</v>
      </c>
      <c r="B33" s="42" t="s">
        <v>190</v>
      </c>
      <c r="C33" s="102">
        <v>2221</v>
      </c>
      <c r="D33" s="102" t="s">
        <v>255</v>
      </c>
      <c r="E33" s="103"/>
      <c r="F33" s="103" t="s">
        <v>189</v>
      </c>
    </row>
    <row r="34" spans="1:6" ht="15">
      <c r="A34" s="101">
        <v>30</v>
      </c>
      <c r="B34" s="42" t="s">
        <v>191</v>
      </c>
      <c r="C34" s="102">
        <v>3072</v>
      </c>
      <c r="D34" s="102" t="s">
        <v>256</v>
      </c>
      <c r="E34" s="103"/>
      <c r="F34" s="103" t="s">
        <v>189</v>
      </c>
    </row>
    <row r="35" spans="1:6" ht="15">
      <c r="A35" s="101">
        <v>31</v>
      </c>
      <c r="B35" s="42" t="s">
        <v>134</v>
      </c>
      <c r="C35" s="102">
        <v>6259</v>
      </c>
      <c r="D35" s="102" t="s">
        <v>239</v>
      </c>
      <c r="E35" s="103"/>
      <c r="F35" s="103" t="s">
        <v>240</v>
      </c>
    </row>
    <row r="36" spans="1:6" ht="15">
      <c r="A36" s="101">
        <v>32</v>
      </c>
      <c r="B36" s="42" t="s">
        <v>136</v>
      </c>
      <c r="C36" s="102">
        <v>3543</v>
      </c>
      <c r="D36" s="102" t="s">
        <v>257</v>
      </c>
      <c r="E36" s="103"/>
      <c r="F36" s="103" t="s">
        <v>258</v>
      </c>
    </row>
  </sheetData>
  <mergeCells count="1">
    <mergeCell ref="A1:F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1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L77"/>
  <sheetViews>
    <sheetView showGridLines="0" topLeftCell="A19" zoomScale="102" zoomScaleNormal="102" workbookViewId="0">
      <selection activeCell="J40" sqref="J40"/>
    </sheetView>
  </sheetViews>
  <sheetFormatPr defaultRowHeight="15"/>
  <cols>
    <col min="1" max="2" width="9.140625" style="61" customWidth="1"/>
    <col min="3" max="3" width="9.140625" style="61"/>
    <col min="4" max="4" width="8.85546875" style="61"/>
    <col min="5" max="5" width="34.7109375" style="61" customWidth="1"/>
    <col min="6" max="6" width="1.42578125" style="62" customWidth="1"/>
    <col min="7" max="7" width="34.7109375" style="61" customWidth="1"/>
    <col min="8" max="8" width="7.140625" style="61" customWidth="1"/>
    <col min="9" max="257" width="9.140625" style="47"/>
    <col min="258" max="259" width="9.140625" style="47" customWidth="1"/>
    <col min="260" max="260" width="9.140625" style="47"/>
    <col min="261" max="261" width="22.28515625" style="47" customWidth="1"/>
    <col min="262" max="262" width="9.140625" style="47"/>
    <col min="263" max="263" width="24.28515625" style="47" customWidth="1"/>
    <col min="264" max="513" width="9.140625" style="47"/>
    <col min="514" max="515" width="9.140625" style="47" customWidth="1"/>
    <col min="516" max="516" width="9.140625" style="47"/>
    <col min="517" max="517" width="22.28515625" style="47" customWidth="1"/>
    <col min="518" max="518" width="9.140625" style="47"/>
    <col min="519" max="519" width="24.28515625" style="47" customWidth="1"/>
    <col min="520" max="769" width="9.140625" style="47"/>
    <col min="770" max="771" width="9.140625" style="47" customWidth="1"/>
    <col min="772" max="772" width="9.140625" style="47"/>
    <col min="773" max="773" width="22.28515625" style="47" customWidth="1"/>
    <col min="774" max="774" width="9.140625" style="47"/>
    <col min="775" max="775" width="24.28515625" style="47" customWidth="1"/>
    <col min="776" max="1025" width="9.140625" style="47"/>
    <col min="1026" max="1027" width="9.140625" style="47" customWidth="1"/>
    <col min="1028" max="1028" width="9.140625" style="47"/>
    <col min="1029" max="1029" width="22.28515625" style="47" customWidth="1"/>
    <col min="1030" max="1030" width="9.140625" style="47"/>
    <col min="1031" max="1031" width="24.28515625" style="47" customWidth="1"/>
    <col min="1032" max="1281" width="9.140625" style="47"/>
    <col min="1282" max="1283" width="9.140625" style="47" customWidth="1"/>
    <col min="1284" max="1284" width="9.140625" style="47"/>
    <col min="1285" max="1285" width="22.28515625" style="47" customWidth="1"/>
    <col min="1286" max="1286" width="9.140625" style="47"/>
    <col min="1287" max="1287" width="24.28515625" style="47" customWidth="1"/>
    <col min="1288" max="1537" width="9.140625" style="47"/>
    <col min="1538" max="1539" width="9.140625" style="47" customWidth="1"/>
    <col min="1540" max="1540" width="9.140625" style="47"/>
    <col min="1541" max="1541" width="22.28515625" style="47" customWidth="1"/>
    <col min="1542" max="1542" width="9.140625" style="47"/>
    <col min="1543" max="1543" width="24.28515625" style="47" customWidth="1"/>
    <col min="1544" max="1793" width="9.140625" style="47"/>
    <col min="1794" max="1795" width="9.140625" style="47" customWidth="1"/>
    <col min="1796" max="1796" width="9.140625" style="47"/>
    <col min="1797" max="1797" width="22.28515625" style="47" customWidth="1"/>
    <col min="1798" max="1798" width="9.140625" style="47"/>
    <col min="1799" max="1799" width="24.28515625" style="47" customWidth="1"/>
    <col min="1800" max="2049" width="9.140625" style="47"/>
    <col min="2050" max="2051" width="9.140625" style="47" customWidth="1"/>
    <col min="2052" max="2052" width="9.140625" style="47"/>
    <col min="2053" max="2053" width="22.28515625" style="47" customWidth="1"/>
    <col min="2054" max="2054" width="9.140625" style="47"/>
    <col min="2055" max="2055" width="24.28515625" style="47" customWidth="1"/>
    <col min="2056" max="2305" width="9.140625" style="47"/>
    <col min="2306" max="2307" width="9.140625" style="47" customWidth="1"/>
    <col min="2308" max="2308" width="9.140625" style="47"/>
    <col min="2309" max="2309" width="22.28515625" style="47" customWidth="1"/>
    <col min="2310" max="2310" width="9.140625" style="47"/>
    <col min="2311" max="2311" width="24.28515625" style="47" customWidth="1"/>
    <col min="2312" max="2561" width="9.140625" style="47"/>
    <col min="2562" max="2563" width="9.140625" style="47" customWidth="1"/>
    <col min="2564" max="2564" width="9.140625" style="47"/>
    <col min="2565" max="2565" width="22.28515625" style="47" customWidth="1"/>
    <col min="2566" max="2566" width="9.140625" style="47"/>
    <col min="2567" max="2567" width="24.28515625" style="47" customWidth="1"/>
    <col min="2568" max="2817" width="9.140625" style="47"/>
    <col min="2818" max="2819" width="9.140625" style="47" customWidth="1"/>
    <col min="2820" max="2820" width="9.140625" style="47"/>
    <col min="2821" max="2821" width="22.28515625" style="47" customWidth="1"/>
    <col min="2822" max="2822" width="9.140625" style="47"/>
    <col min="2823" max="2823" width="24.28515625" style="47" customWidth="1"/>
    <col min="2824" max="3073" width="9.140625" style="47"/>
    <col min="3074" max="3075" width="9.140625" style="47" customWidth="1"/>
    <col min="3076" max="3076" width="9.140625" style="47"/>
    <col min="3077" max="3077" width="22.28515625" style="47" customWidth="1"/>
    <col min="3078" max="3078" width="9.140625" style="47"/>
    <col min="3079" max="3079" width="24.28515625" style="47" customWidth="1"/>
    <col min="3080" max="3329" width="9.140625" style="47"/>
    <col min="3330" max="3331" width="9.140625" style="47" customWidth="1"/>
    <col min="3332" max="3332" width="9.140625" style="47"/>
    <col min="3333" max="3333" width="22.28515625" style="47" customWidth="1"/>
    <col min="3334" max="3334" width="9.140625" style="47"/>
    <col min="3335" max="3335" width="24.28515625" style="47" customWidth="1"/>
    <col min="3336" max="3585" width="9.140625" style="47"/>
    <col min="3586" max="3587" width="9.140625" style="47" customWidth="1"/>
    <col min="3588" max="3588" width="9.140625" style="47"/>
    <col min="3589" max="3589" width="22.28515625" style="47" customWidth="1"/>
    <col min="3590" max="3590" width="9.140625" style="47"/>
    <col min="3591" max="3591" width="24.28515625" style="47" customWidth="1"/>
    <col min="3592" max="3841" width="9.140625" style="47"/>
    <col min="3842" max="3843" width="9.140625" style="47" customWidth="1"/>
    <col min="3844" max="3844" width="9.140625" style="47"/>
    <col min="3845" max="3845" width="22.28515625" style="47" customWidth="1"/>
    <col min="3846" max="3846" width="9.140625" style="47"/>
    <col min="3847" max="3847" width="24.28515625" style="47" customWidth="1"/>
    <col min="3848" max="4097" width="9.140625" style="47"/>
    <col min="4098" max="4099" width="9.140625" style="47" customWidth="1"/>
    <col min="4100" max="4100" width="9.140625" style="47"/>
    <col min="4101" max="4101" width="22.28515625" style="47" customWidth="1"/>
    <col min="4102" max="4102" width="9.140625" style="47"/>
    <col min="4103" max="4103" width="24.28515625" style="47" customWidth="1"/>
    <col min="4104" max="4353" width="9.140625" style="47"/>
    <col min="4354" max="4355" width="9.140625" style="47" customWidth="1"/>
    <col min="4356" max="4356" width="9.140625" style="47"/>
    <col min="4357" max="4357" width="22.28515625" style="47" customWidth="1"/>
    <col min="4358" max="4358" width="9.140625" style="47"/>
    <col min="4359" max="4359" width="24.28515625" style="47" customWidth="1"/>
    <col min="4360" max="4609" width="9.140625" style="47"/>
    <col min="4610" max="4611" width="9.140625" style="47" customWidth="1"/>
    <col min="4612" max="4612" width="9.140625" style="47"/>
    <col min="4613" max="4613" width="22.28515625" style="47" customWidth="1"/>
    <col min="4614" max="4614" width="9.140625" style="47"/>
    <col min="4615" max="4615" width="24.28515625" style="47" customWidth="1"/>
    <col min="4616" max="4865" width="9.140625" style="47"/>
    <col min="4866" max="4867" width="9.140625" style="47" customWidth="1"/>
    <col min="4868" max="4868" width="9.140625" style="47"/>
    <col min="4869" max="4869" width="22.28515625" style="47" customWidth="1"/>
    <col min="4870" max="4870" width="9.140625" style="47"/>
    <col min="4871" max="4871" width="24.28515625" style="47" customWidth="1"/>
    <col min="4872" max="5121" width="9.140625" style="47"/>
    <col min="5122" max="5123" width="9.140625" style="47" customWidth="1"/>
    <col min="5124" max="5124" width="9.140625" style="47"/>
    <col min="5125" max="5125" width="22.28515625" style="47" customWidth="1"/>
    <col min="5126" max="5126" width="9.140625" style="47"/>
    <col min="5127" max="5127" width="24.28515625" style="47" customWidth="1"/>
    <col min="5128" max="5377" width="9.140625" style="47"/>
    <col min="5378" max="5379" width="9.140625" style="47" customWidth="1"/>
    <col min="5380" max="5380" width="9.140625" style="47"/>
    <col min="5381" max="5381" width="22.28515625" style="47" customWidth="1"/>
    <col min="5382" max="5382" width="9.140625" style="47"/>
    <col min="5383" max="5383" width="24.28515625" style="47" customWidth="1"/>
    <col min="5384" max="5633" width="9.140625" style="47"/>
    <col min="5634" max="5635" width="9.140625" style="47" customWidth="1"/>
    <col min="5636" max="5636" width="9.140625" style="47"/>
    <col min="5637" max="5637" width="22.28515625" style="47" customWidth="1"/>
    <col min="5638" max="5638" width="9.140625" style="47"/>
    <col min="5639" max="5639" width="24.28515625" style="47" customWidth="1"/>
    <col min="5640" max="5889" width="9.140625" style="47"/>
    <col min="5890" max="5891" width="9.140625" style="47" customWidth="1"/>
    <col min="5892" max="5892" width="9.140625" style="47"/>
    <col min="5893" max="5893" width="22.28515625" style="47" customWidth="1"/>
    <col min="5894" max="5894" width="9.140625" style="47"/>
    <col min="5895" max="5895" width="24.28515625" style="47" customWidth="1"/>
    <col min="5896" max="6145" width="9.140625" style="47"/>
    <col min="6146" max="6147" width="9.140625" style="47" customWidth="1"/>
    <col min="6148" max="6148" width="9.140625" style="47"/>
    <col min="6149" max="6149" width="22.28515625" style="47" customWidth="1"/>
    <col min="6150" max="6150" width="9.140625" style="47"/>
    <col min="6151" max="6151" width="24.28515625" style="47" customWidth="1"/>
    <col min="6152" max="6401" width="9.140625" style="47"/>
    <col min="6402" max="6403" width="9.140625" style="47" customWidth="1"/>
    <col min="6404" max="6404" width="9.140625" style="47"/>
    <col min="6405" max="6405" width="22.28515625" style="47" customWidth="1"/>
    <col min="6406" max="6406" width="9.140625" style="47"/>
    <col min="6407" max="6407" width="24.28515625" style="47" customWidth="1"/>
    <col min="6408" max="6657" width="9.140625" style="47"/>
    <col min="6658" max="6659" width="9.140625" style="47" customWidth="1"/>
    <col min="6660" max="6660" width="9.140625" style="47"/>
    <col min="6661" max="6661" width="22.28515625" style="47" customWidth="1"/>
    <col min="6662" max="6662" width="9.140625" style="47"/>
    <col min="6663" max="6663" width="24.28515625" style="47" customWidth="1"/>
    <col min="6664" max="6913" width="9.140625" style="47"/>
    <col min="6914" max="6915" width="9.140625" style="47" customWidth="1"/>
    <col min="6916" max="6916" width="9.140625" style="47"/>
    <col min="6917" max="6917" width="22.28515625" style="47" customWidth="1"/>
    <col min="6918" max="6918" width="9.140625" style="47"/>
    <col min="6919" max="6919" width="24.28515625" style="47" customWidth="1"/>
    <col min="6920" max="7169" width="9.140625" style="47"/>
    <col min="7170" max="7171" width="9.140625" style="47" customWidth="1"/>
    <col min="7172" max="7172" width="9.140625" style="47"/>
    <col min="7173" max="7173" width="22.28515625" style="47" customWidth="1"/>
    <col min="7174" max="7174" width="9.140625" style="47"/>
    <col min="7175" max="7175" width="24.28515625" style="47" customWidth="1"/>
    <col min="7176" max="7425" width="9.140625" style="47"/>
    <col min="7426" max="7427" width="9.140625" style="47" customWidth="1"/>
    <col min="7428" max="7428" width="9.140625" style="47"/>
    <col min="7429" max="7429" width="22.28515625" style="47" customWidth="1"/>
    <col min="7430" max="7430" width="9.140625" style="47"/>
    <col min="7431" max="7431" width="24.28515625" style="47" customWidth="1"/>
    <col min="7432" max="7681" width="9.140625" style="47"/>
    <col min="7682" max="7683" width="9.140625" style="47" customWidth="1"/>
    <col min="7684" max="7684" width="9.140625" style="47"/>
    <col min="7685" max="7685" width="22.28515625" style="47" customWidth="1"/>
    <col min="7686" max="7686" width="9.140625" style="47"/>
    <col min="7687" max="7687" width="24.28515625" style="47" customWidth="1"/>
    <col min="7688" max="7937" width="9.140625" style="47"/>
    <col min="7938" max="7939" width="9.140625" style="47" customWidth="1"/>
    <col min="7940" max="7940" width="9.140625" style="47"/>
    <col min="7941" max="7941" width="22.28515625" style="47" customWidth="1"/>
    <col min="7942" max="7942" width="9.140625" style="47"/>
    <col min="7943" max="7943" width="24.28515625" style="47" customWidth="1"/>
    <col min="7944" max="8193" width="9.140625" style="47"/>
    <col min="8194" max="8195" width="9.140625" style="47" customWidth="1"/>
    <col min="8196" max="8196" width="9.140625" style="47"/>
    <col min="8197" max="8197" width="22.28515625" style="47" customWidth="1"/>
    <col min="8198" max="8198" width="9.140625" style="47"/>
    <col min="8199" max="8199" width="24.28515625" style="47" customWidth="1"/>
    <col min="8200" max="8449" width="9.140625" style="47"/>
    <col min="8450" max="8451" width="9.140625" style="47" customWidth="1"/>
    <col min="8452" max="8452" width="9.140625" style="47"/>
    <col min="8453" max="8453" width="22.28515625" style="47" customWidth="1"/>
    <col min="8454" max="8454" width="9.140625" style="47"/>
    <col min="8455" max="8455" width="24.28515625" style="47" customWidth="1"/>
    <col min="8456" max="8705" width="9.140625" style="47"/>
    <col min="8706" max="8707" width="9.140625" style="47" customWidth="1"/>
    <col min="8708" max="8708" width="9.140625" style="47"/>
    <col min="8709" max="8709" width="22.28515625" style="47" customWidth="1"/>
    <col min="8710" max="8710" width="9.140625" style="47"/>
    <col min="8711" max="8711" width="24.28515625" style="47" customWidth="1"/>
    <col min="8712" max="8961" width="9.140625" style="47"/>
    <col min="8962" max="8963" width="9.140625" style="47" customWidth="1"/>
    <col min="8964" max="8964" width="9.140625" style="47"/>
    <col min="8965" max="8965" width="22.28515625" style="47" customWidth="1"/>
    <col min="8966" max="8966" width="9.140625" style="47"/>
    <col min="8967" max="8967" width="24.28515625" style="47" customWidth="1"/>
    <col min="8968" max="9217" width="9.140625" style="47"/>
    <col min="9218" max="9219" width="9.140625" style="47" customWidth="1"/>
    <col min="9220" max="9220" width="9.140625" style="47"/>
    <col min="9221" max="9221" width="22.28515625" style="47" customWidth="1"/>
    <col min="9222" max="9222" width="9.140625" style="47"/>
    <col min="9223" max="9223" width="24.28515625" style="47" customWidth="1"/>
    <col min="9224" max="9473" width="9.140625" style="47"/>
    <col min="9474" max="9475" width="9.140625" style="47" customWidth="1"/>
    <col min="9476" max="9476" width="9.140625" style="47"/>
    <col min="9477" max="9477" width="22.28515625" style="47" customWidth="1"/>
    <col min="9478" max="9478" width="9.140625" style="47"/>
    <col min="9479" max="9479" width="24.28515625" style="47" customWidth="1"/>
    <col min="9480" max="9729" width="9.140625" style="47"/>
    <col min="9730" max="9731" width="9.140625" style="47" customWidth="1"/>
    <col min="9732" max="9732" width="9.140625" style="47"/>
    <col min="9733" max="9733" width="22.28515625" style="47" customWidth="1"/>
    <col min="9734" max="9734" width="9.140625" style="47"/>
    <col min="9735" max="9735" width="24.28515625" style="47" customWidth="1"/>
    <col min="9736" max="9985" width="9.140625" style="47"/>
    <col min="9986" max="9987" width="9.140625" style="47" customWidth="1"/>
    <col min="9988" max="9988" width="9.140625" style="47"/>
    <col min="9989" max="9989" width="22.28515625" style="47" customWidth="1"/>
    <col min="9990" max="9990" width="9.140625" style="47"/>
    <col min="9991" max="9991" width="24.28515625" style="47" customWidth="1"/>
    <col min="9992" max="10241" width="9.140625" style="47"/>
    <col min="10242" max="10243" width="9.140625" style="47" customWidth="1"/>
    <col min="10244" max="10244" width="9.140625" style="47"/>
    <col min="10245" max="10245" width="22.28515625" style="47" customWidth="1"/>
    <col min="10246" max="10246" width="9.140625" style="47"/>
    <col min="10247" max="10247" width="24.28515625" style="47" customWidth="1"/>
    <col min="10248" max="10497" width="9.140625" style="47"/>
    <col min="10498" max="10499" width="9.140625" style="47" customWidth="1"/>
    <col min="10500" max="10500" width="9.140625" style="47"/>
    <col min="10501" max="10501" width="22.28515625" style="47" customWidth="1"/>
    <col min="10502" max="10502" width="9.140625" style="47"/>
    <col min="10503" max="10503" width="24.28515625" style="47" customWidth="1"/>
    <col min="10504" max="10753" width="9.140625" style="47"/>
    <col min="10754" max="10755" width="9.140625" style="47" customWidth="1"/>
    <col min="10756" max="10756" width="9.140625" style="47"/>
    <col min="10757" max="10757" width="22.28515625" style="47" customWidth="1"/>
    <col min="10758" max="10758" width="9.140625" style="47"/>
    <col min="10759" max="10759" width="24.28515625" style="47" customWidth="1"/>
    <col min="10760" max="11009" width="9.140625" style="47"/>
    <col min="11010" max="11011" width="9.140625" style="47" customWidth="1"/>
    <col min="11012" max="11012" width="9.140625" style="47"/>
    <col min="11013" max="11013" width="22.28515625" style="47" customWidth="1"/>
    <col min="11014" max="11014" width="9.140625" style="47"/>
    <col min="11015" max="11015" width="24.28515625" style="47" customWidth="1"/>
    <col min="11016" max="11265" width="9.140625" style="47"/>
    <col min="11266" max="11267" width="9.140625" style="47" customWidth="1"/>
    <col min="11268" max="11268" width="9.140625" style="47"/>
    <col min="11269" max="11269" width="22.28515625" style="47" customWidth="1"/>
    <col min="11270" max="11270" width="9.140625" style="47"/>
    <col min="11271" max="11271" width="24.28515625" style="47" customWidth="1"/>
    <col min="11272" max="11521" width="9.140625" style="47"/>
    <col min="11522" max="11523" width="9.140625" style="47" customWidth="1"/>
    <col min="11524" max="11524" width="9.140625" style="47"/>
    <col min="11525" max="11525" width="22.28515625" style="47" customWidth="1"/>
    <col min="11526" max="11526" width="9.140625" style="47"/>
    <col min="11527" max="11527" width="24.28515625" style="47" customWidth="1"/>
    <col min="11528" max="11777" width="9.140625" style="47"/>
    <col min="11778" max="11779" width="9.140625" style="47" customWidth="1"/>
    <col min="11780" max="11780" width="9.140625" style="47"/>
    <col min="11781" max="11781" width="22.28515625" style="47" customWidth="1"/>
    <col min="11782" max="11782" width="9.140625" style="47"/>
    <col min="11783" max="11783" width="24.28515625" style="47" customWidth="1"/>
    <col min="11784" max="12033" width="9.140625" style="47"/>
    <col min="12034" max="12035" width="9.140625" style="47" customWidth="1"/>
    <col min="12036" max="12036" width="9.140625" style="47"/>
    <col min="12037" max="12037" width="22.28515625" style="47" customWidth="1"/>
    <col min="12038" max="12038" width="9.140625" style="47"/>
    <col min="12039" max="12039" width="24.28515625" style="47" customWidth="1"/>
    <col min="12040" max="12289" width="9.140625" style="47"/>
    <col min="12290" max="12291" width="9.140625" style="47" customWidth="1"/>
    <col min="12292" max="12292" width="9.140625" style="47"/>
    <col min="12293" max="12293" width="22.28515625" style="47" customWidth="1"/>
    <col min="12294" max="12294" width="9.140625" style="47"/>
    <col min="12295" max="12295" width="24.28515625" style="47" customWidth="1"/>
    <col min="12296" max="12545" width="9.140625" style="47"/>
    <col min="12546" max="12547" width="9.140625" style="47" customWidth="1"/>
    <col min="12548" max="12548" width="9.140625" style="47"/>
    <col min="12549" max="12549" width="22.28515625" style="47" customWidth="1"/>
    <col min="12550" max="12550" width="9.140625" style="47"/>
    <col min="12551" max="12551" width="24.28515625" style="47" customWidth="1"/>
    <col min="12552" max="12801" width="9.140625" style="47"/>
    <col min="12802" max="12803" width="9.140625" style="47" customWidth="1"/>
    <col min="12804" max="12804" width="9.140625" style="47"/>
    <col min="12805" max="12805" width="22.28515625" style="47" customWidth="1"/>
    <col min="12806" max="12806" width="9.140625" style="47"/>
    <col min="12807" max="12807" width="24.28515625" style="47" customWidth="1"/>
    <col min="12808" max="13057" width="9.140625" style="47"/>
    <col min="13058" max="13059" width="9.140625" style="47" customWidth="1"/>
    <col min="13060" max="13060" width="9.140625" style="47"/>
    <col min="13061" max="13061" width="22.28515625" style="47" customWidth="1"/>
    <col min="13062" max="13062" width="9.140625" style="47"/>
    <col min="13063" max="13063" width="24.28515625" style="47" customWidth="1"/>
    <col min="13064" max="13313" width="9.140625" style="47"/>
    <col min="13314" max="13315" width="9.140625" style="47" customWidth="1"/>
    <col min="13316" max="13316" width="9.140625" style="47"/>
    <col min="13317" max="13317" width="22.28515625" style="47" customWidth="1"/>
    <col min="13318" max="13318" width="9.140625" style="47"/>
    <col min="13319" max="13319" width="24.28515625" style="47" customWidth="1"/>
    <col min="13320" max="13569" width="9.140625" style="47"/>
    <col min="13570" max="13571" width="9.140625" style="47" customWidth="1"/>
    <col min="13572" max="13572" width="9.140625" style="47"/>
    <col min="13573" max="13573" width="22.28515625" style="47" customWidth="1"/>
    <col min="13574" max="13574" width="9.140625" style="47"/>
    <col min="13575" max="13575" width="24.28515625" style="47" customWidth="1"/>
    <col min="13576" max="13825" width="9.140625" style="47"/>
    <col min="13826" max="13827" width="9.140625" style="47" customWidth="1"/>
    <col min="13828" max="13828" width="9.140625" style="47"/>
    <col min="13829" max="13829" width="22.28515625" style="47" customWidth="1"/>
    <col min="13830" max="13830" width="9.140625" style="47"/>
    <col min="13831" max="13831" width="24.28515625" style="47" customWidth="1"/>
    <col min="13832" max="14081" width="9.140625" style="47"/>
    <col min="14082" max="14083" width="9.140625" style="47" customWidth="1"/>
    <col min="14084" max="14084" width="9.140625" style="47"/>
    <col min="14085" max="14085" width="22.28515625" style="47" customWidth="1"/>
    <col min="14086" max="14086" width="9.140625" style="47"/>
    <col min="14087" max="14087" width="24.28515625" style="47" customWidth="1"/>
    <col min="14088" max="14337" width="9.140625" style="47"/>
    <col min="14338" max="14339" width="9.140625" style="47" customWidth="1"/>
    <col min="14340" max="14340" width="9.140625" style="47"/>
    <col min="14341" max="14341" width="22.28515625" style="47" customWidth="1"/>
    <col min="14342" max="14342" width="9.140625" style="47"/>
    <col min="14343" max="14343" width="24.28515625" style="47" customWidth="1"/>
    <col min="14344" max="14593" width="9.140625" style="47"/>
    <col min="14594" max="14595" width="9.140625" style="47" customWidth="1"/>
    <col min="14596" max="14596" width="9.140625" style="47"/>
    <col min="14597" max="14597" width="22.28515625" style="47" customWidth="1"/>
    <col min="14598" max="14598" width="9.140625" style="47"/>
    <col min="14599" max="14599" width="24.28515625" style="47" customWidth="1"/>
    <col min="14600" max="14849" width="9.140625" style="47"/>
    <col min="14850" max="14851" width="9.140625" style="47" customWidth="1"/>
    <col min="14852" max="14852" width="9.140625" style="47"/>
    <col min="14853" max="14853" width="22.28515625" style="47" customWidth="1"/>
    <col min="14854" max="14854" width="9.140625" style="47"/>
    <col min="14855" max="14855" width="24.28515625" style="47" customWidth="1"/>
    <col min="14856" max="15105" width="9.140625" style="47"/>
    <col min="15106" max="15107" width="9.140625" style="47" customWidth="1"/>
    <col min="15108" max="15108" width="9.140625" style="47"/>
    <col min="15109" max="15109" width="22.28515625" style="47" customWidth="1"/>
    <col min="15110" max="15110" width="9.140625" style="47"/>
    <col min="15111" max="15111" width="24.28515625" style="47" customWidth="1"/>
    <col min="15112" max="15361" width="9.140625" style="47"/>
    <col min="15362" max="15363" width="9.140625" style="47" customWidth="1"/>
    <col min="15364" max="15364" width="9.140625" style="47"/>
    <col min="15365" max="15365" width="22.28515625" style="47" customWidth="1"/>
    <col min="15366" max="15366" width="9.140625" style="47"/>
    <col min="15367" max="15367" width="24.28515625" style="47" customWidth="1"/>
    <col min="15368" max="15617" width="9.140625" style="47"/>
    <col min="15618" max="15619" width="9.140625" style="47" customWidth="1"/>
    <col min="15620" max="15620" width="9.140625" style="47"/>
    <col min="15621" max="15621" width="22.28515625" style="47" customWidth="1"/>
    <col min="15622" max="15622" width="9.140625" style="47"/>
    <col min="15623" max="15623" width="24.28515625" style="47" customWidth="1"/>
    <col min="15624" max="15873" width="9.140625" style="47"/>
    <col min="15874" max="15875" width="9.140625" style="47" customWidth="1"/>
    <col min="15876" max="15876" width="9.140625" style="47"/>
    <col min="15877" max="15877" width="22.28515625" style="47" customWidth="1"/>
    <col min="15878" max="15878" width="9.140625" style="47"/>
    <col min="15879" max="15879" width="24.28515625" style="47" customWidth="1"/>
    <col min="15880" max="16129" width="9.140625" style="47"/>
    <col min="16130" max="16131" width="9.140625" style="47" customWidth="1"/>
    <col min="16132" max="16132" width="9.140625" style="47"/>
    <col min="16133" max="16133" width="22.28515625" style="47" customWidth="1"/>
    <col min="16134" max="16134" width="9.140625" style="47"/>
    <col min="16135" max="16135" width="24.28515625" style="47" customWidth="1"/>
    <col min="16136" max="16384" width="9.140625" style="47"/>
  </cols>
  <sheetData>
    <row r="1" spans="1:8" ht="10.15" customHeight="1"/>
    <row r="2" spans="1:8" ht="25.15" customHeight="1">
      <c r="A2" s="68" t="s">
        <v>30</v>
      </c>
      <c r="B2" s="68" t="s">
        <v>29</v>
      </c>
      <c r="C2" s="73" t="s">
        <v>39</v>
      </c>
      <c r="D2" s="194" t="s">
        <v>106</v>
      </c>
      <c r="E2" s="78" t="s">
        <v>120</v>
      </c>
      <c r="F2" s="75"/>
      <c r="G2" s="79" t="s">
        <v>105</v>
      </c>
      <c r="H2" s="72"/>
    </row>
    <row r="3" spans="1:8" ht="19.899999999999999" customHeight="1">
      <c r="A3" s="68" t="s">
        <v>30</v>
      </c>
      <c r="B3" s="68" t="s">
        <v>29</v>
      </c>
      <c r="C3" s="73" t="s">
        <v>39</v>
      </c>
      <c r="D3" s="194" t="s">
        <v>106</v>
      </c>
      <c r="E3" s="78"/>
      <c r="F3" s="75"/>
      <c r="G3" s="79"/>
      <c r="H3" s="72"/>
    </row>
    <row r="4" spans="1:8" ht="15.6" customHeight="1">
      <c r="A4" s="64">
        <v>1</v>
      </c>
      <c r="B4" s="64" t="s">
        <v>24</v>
      </c>
      <c r="C4" s="70" t="s">
        <v>40</v>
      </c>
      <c r="D4" s="243" t="s">
        <v>272</v>
      </c>
      <c r="E4" s="76" t="str">
        <f>'A - výsledky'!B25</f>
        <v>T.J. SOKOL Holice "A"</v>
      </c>
      <c r="F4" s="77" t="s">
        <v>9</v>
      </c>
      <c r="G4" s="71" t="str">
        <f>'A - výsledky'!E25</f>
        <v>TJ Sokol Horažďovice "B"</v>
      </c>
      <c r="H4" s="74"/>
    </row>
    <row r="5" spans="1:8" ht="15.6" customHeight="1">
      <c r="A5" s="64">
        <v>2</v>
      </c>
      <c r="B5" s="64" t="s">
        <v>10</v>
      </c>
      <c r="C5" s="64" t="s">
        <v>40</v>
      </c>
      <c r="D5" s="243" t="s">
        <v>272</v>
      </c>
      <c r="E5" s="76" t="str">
        <f>'B - výsledky'!B25</f>
        <v>TJ Sokol Horažďovice "A"</v>
      </c>
      <c r="F5" s="77" t="s">
        <v>9</v>
      </c>
      <c r="G5" s="71" t="str">
        <f>'B - výsledky'!E25</f>
        <v>AC Zruč-Senec 2004 "B"</v>
      </c>
      <c r="H5" s="65"/>
    </row>
    <row r="6" spans="1:8" ht="15.6" customHeight="1">
      <c r="A6" s="64">
        <v>3</v>
      </c>
      <c r="B6" s="64" t="s">
        <v>25</v>
      </c>
      <c r="C6" s="64" t="s">
        <v>40</v>
      </c>
      <c r="D6" s="243" t="s">
        <v>271</v>
      </c>
      <c r="E6" s="76" t="str">
        <f>'C - výsledky'!B25</f>
        <v>UNITOP SKP Žďár nad Sázavou "A"</v>
      </c>
      <c r="F6" s="77" t="s">
        <v>9</v>
      </c>
      <c r="G6" s="71" t="str">
        <f>'C - výsledky'!E25</f>
        <v>TJ SLAVOJ Český Brod "C"</v>
      </c>
      <c r="H6" s="65"/>
    </row>
    <row r="7" spans="1:8" ht="15.6" customHeight="1">
      <c r="A7" s="64">
        <v>4</v>
      </c>
      <c r="B7" s="64" t="s">
        <v>4</v>
      </c>
      <c r="C7" s="64" t="s">
        <v>40</v>
      </c>
      <c r="D7" s="243" t="s">
        <v>271</v>
      </c>
      <c r="E7" s="76" t="str">
        <f>'D - výsledky'!B25</f>
        <v>TJ Spartak Čelákovice "A"</v>
      </c>
      <c r="F7" s="77" t="s">
        <v>9</v>
      </c>
      <c r="G7" s="71" t="str">
        <f>'D - výsledky'!E25</f>
        <v>NK CLIMAX Vsetín "C"</v>
      </c>
      <c r="H7" s="65"/>
    </row>
    <row r="8" spans="1:8" ht="15.6" customHeight="1">
      <c r="A8" s="64">
        <v>5</v>
      </c>
      <c r="B8" s="64" t="s">
        <v>49</v>
      </c>
      <c r="C8" s="64" t="s">
        <v>40</v>
      </c>
      <c r="D8" s="243" t="s">
        <v>271</v>
      </c>
      <c r="E8" s="76" t="str">
        <f>'E - výsledky'!B25</f>
        <v>SK Šacung Benešov 1947 "A"</v>
      </c>
      <c r="F8" s="77" t="s">
        <v>9</v>
      </c>
      <c r="G8" s="71" t="str">
        <f>'E - výsledky'!E25</f>
        <v>UNITOP SKP Žďár nad Sázavou "C"</v>
      </c>
      <c r="H8" s="65"/>
    </row>
    <row r="9" spans="1:8" ht="14.45" customHeight="1">
      <c r="A9" s="64">
        <v>6</v>
      </c>
      <c r="B9" s="64" t="s">
        <v>50</v>
      </c>
      <c r="C9" s="64" t="s">
        <v>40</v>
      </c>
      <c r="D9" s="243" t="s">
        <v>271</v>
      </c>
      <c r="E9" s="76" t="str">
        <f>'F - výsledky'!B25</f>
        <v>TJ Baník Stříbro</v>
      </c>
      <c r="F9" s="77" t="s">
        <v>9</v>
      </c>
      <c r="G9" s="71" t="str">
        <f>'F - výsledky'!E25</f>
        <v>SK Šacung Benešov 1947 "B"</v>
      </c>
      <c r="H9" s="65"/>
    </row>
    <row r="10" spans="1:8" ht="14.45" customHeight="1">
      <c r="A10" s="64">
        <v>7</v>
      </c>
      <c r="B10" s="64" t="s">
        <v>51</v>
      </c>
      <c r="C10" s="64" t="s">
        <v>40</v>
      </c>
      <c r="D10" s="243" t="s">
        <v>271</v>
      </c>
      <c r="E10" s="76" t="str">
        <f>'G - výsledky'!B25</f>
        <v>TJ SLAVOJ Český Brod "A"</v>
      </c>
      <c r="F10" s="77" t="s">
        <v>9</v>
      </c>
      <c r="G10" s="71" t="str">
        <f>'G - výsledky'!E25</f>
        <v>Tělovýchovná jednota Radomyšl, z.s. "C"</v>
      </c>
      <c r="H10" s="65"/>
    </row>
    <row r="11" spans="1:8" ht="14.45" customHeight="1">
      <c r="A11" s="64">
        <v>8</v>
      </c>
      <c r="B11" s="64" t="s">
        <v>52</v>
      </c>
      <c r="C11" s="64" t="s">
        <v>40</v>
      </c>
      <c r="D11" s="243" t="s">
        <v>271</v>
      </c>
      <c r="E11" s="76" t="str">
        <f>'H - výsledky'!B25</f>
        <v>TJ Peklo nad Zdobnicí "A"</v>
      </c>
      <c r="F11" s="77" t="s">
        <v>9</v>
      </c>
      <c r="G11" s="71" t="str">
        <f>'H - výsledky'!E25</f>
        <v>TJ Dynamo ČEZ České Budějovice "C"</v>
      </c>
      <c r="H11" s="65"/>
    </row>
    <row r="12" spans="1:8" ht="15.6" customHeight="1">
      <c r="A12" s="64">
        <v>9</v>
      </c>
      <c r="B12" s="64" t="str">
        <f>B$4</f>
        <v>A</v>
      </c>
      <c r="C12" s="66" t="s">
        <v>41</v>
      </c>
      <c r="D12" s="195" t="s">
        <v>272</v>
      </c>
      <c r="E12" s="76" t="str">
        <f>'A - výsledky'!B27</f>
        <v>AC Zruč-Senec 2004 "A"</v>
      </c>
      <c r="F12" s="77" t="s">
        <v>9</v>
      </c>
      <c r="G12" s="71" t="str">
        <f>'A - výsledky'!E27</f>
        <v>TJ Sokol I Prostějov</v>
      </c>
      <c r="H12" s="65"/>
    </row>
    <row r="13" spans="1:8" ht="15.6" customHeight="1">
      <c r="A13" s="64">
        <v>10</v>
      </c>
      <c r="B13" s="64" t="str">
        <f>B$5</f>
        <v>B</v>
      </c>
      <c r="C13" s="66" t="s">
        <v>41</v>
      </c>
      <c r="D13" s="195" t="s">
        <v>272</v>
      </c>
      <c r="E13" s="76" t="str">
        <f>'B - výsledky'!B27</f>
        <v>T.J. SOKOL Holice "B"</v>
      </c>
      <c r="F13" s="77" t="s">
        <v>9</v>
      </c>
      <c r="G13" s="71" t="str">
        <f>'B - výsledky'!E27</f>
        <v>Slovan Chabařovice</v>
      </c>
      <c r="H13" s="65"/>
    </row>
    <row r="14" spans="1:8" ht="15.6" customHeight="1">
      <c r="A14" s="64">
        <v>11</v>
      </c>
      <c r="B14" s="64" t="str">
        <f>B$6</f>
        <v>C</v>
      </c>
      <c r="C14" s="66" t="s">
        <v>41</v>
      </c>
      <c r="D14" s="243" t="s">
        <v>271</v>
      </c>
      <c r="E14" s="76" t="str">
        <f>'C - výsledky'!B27</f>
        <v>Tělovýchovná jednota Radomyšl, z.s. "A"</v>
      </c>
      <c r="F14" s="77" t="s">
        <v>9</v>
      </c>
      <c r="G14" s="71" t="str">
        <f>'C - výsledky'!E27</f>
        <v>NK CLIMAX Vsetín "B"</v>
      </c>
      <c r="H14" s="65"/>
    </row>
    <row r="15" spans="1:8" ht="15.6" customHeight="1">
      <c r="A15" s="64">
        <v>12</v>
      </c>
      <c r="B15" s="64" t="str">
        <f>B$7</f>
        <v>D</v>
      </c>
      <c r="C15" s="66" t="s">
        <v>41</v>
      </c>
      <c r="D15" s="243" t="s">
        <v>271</v>
      </c>
      <c r="E15" s="76" t="str">
        <f>'D - výsledky'!B27</f>
        <v>TJ Peklo nad Zdobnicí "B"</v>
      </c>
      <c r="F15" s="77" t="s">
        <v>9</v>
      </c>
      <c r="G15" s="71" t="str">
        <f>'D - výsledky'!E27</f>
        <v>SK Liapor - Witte Karlovy Vary z.s. "B"</v>
      </c>
      <c r="H15" s="65"/>
    </row>
    <row r="16" spans="1:8" ht="15.6" customHeight="1">
      <c r="A16" s="64">
        <v>13</v>
      </c>
      <c r="B16" s="64" t="s">
        <v>49</v>
      </c>
      <c r="C16" s="66" t="s">
        <v>41</v>
      </c>
      <c r="D16" s="243" t="s">
        <v>271</v>
      </c>
      <c r="E16" s="76" t="str">
        <f>'E - výsledky'!B27</f>
        <v>SK Liapor - Witte Karlovy Vary z.s. "A"</v>
      </c>
      <c r="F16" s="77" t="s">
        <v>9</v>
      </c>
      <c r="G16" s="71" t="str">
        <f>'E - výsledky'!E27</f>
        <v>TJ SLAVOJ Český Brod "B"</v>
      </c>
      <c r="H16" s="65"/>
    </row>
    <row r="17" spans="1:8" ht="14.45" customHeight="1">
      <c r="A17" s="64">
        <v>14</v>
      </c>
      <c r="B17" s="64" t="s">
        <v>50</v>
      </c>
      <c r="C17" s="66" t="s">
        <v>41</v>
      </c>
      <c r="D17" s="243" t="s">
        <v>271</v>
      </c>
      <c r="E17" s="76" t="str">
        <f>'F - výsledky'!B27</f>
        <v>TJ Spartak Čelákovice "B"</v>
      </c>
      <c r="F17" s="77" t="s">
        <v>9</v>
      </c>
      <c r="G17" s="71" t="str">
        <f>'F - výsledky'!E27</f>
        <v>TJ Dynamo ČEZ České Budějovice "B"</v>
      </c>
      <c r="H17" s="65"/>
    </row>
    <row r="18" spans="1:8" ht="14.45" customHeight="1">
      <c r="A18" s="64">
        <v>15</v>
      </c>
      <c r="B18" s="64" t="s">
        <v>51</v>
      </c>
      <c r="C18" s="66" t="s">
        <v>41</v>
      </c>
      <c r="D18" s="243" t="s">
        <v>271</v>
      </c>
      <c r="E18" s="76" t="str">
        <f>'G - výsledky'!B27</f>
        <v>TJ Dynamo ČEZ České Budějovice "A"</v>
      </c>
      <c r="F18" s="77" t="s">
        <v>9</v>
      </c>
      <c r="G18" s="71" t="str">
        <f>'G - výsledky'!E27</f>
        <v>UNITOP SKP Žďár nad Sázavou "B"</v>
      </c>
      <c r="H18" s="65"/>
    </row>
    <row r="19" spans="1:8" ht="14.45" customHeight="1">
      <c r="A19" s="64">
        <v>16</v>
      </c>
      <c r="B19" s="64" t="s">
        <v>52</v>
      </c>
      <c r="C19" s="66" t="s">
        <v>41</v>
      </c>
      <c r="D19" s="243" t="s">
        <v>271</v>
      </c>
      <c r="E19" s="76" t="str">
        <f>'H - výsledky'!B27</f>
        <v>NK CLIMAX Vsetín "A"</v>
      </c>
      <c r="F19" s="77" t="s">
        <v>9</v>
      </c>
      <c r="G19" s="71" t="str">
        <f>'H - výsledky'!E27</f>
        <v>Tělovýchovná jednota Radomyšl, z.s. "B"</v>
      </c>
      <c r="H19" s="65"/>
    </row>
    <row r="20" spans="1:8" ht="15.6" customHeight="1">
      <c r="A20" s="64">
        <v>17</v>
      </c>
      <c r="B20" s="64" t="str">
        <f>B$4</f>
        <v>A</v>
      </c>
      <c r="C20" s="66" t="s">
        <v>42</v>
      </c>
      <c r="D20" s="195" t="s">
        <v>272</v>
      </c>
      <c r="E20" s="76" t="str">
        <f>'A - výsledky'!B29</f>
        <v>TJ Sokol I Prostějov</v>
      </c>
      <c r="F20" s="77" t="s">
        <v>9</v>
      </c>
      <c r="G20" s="71" t="str">
        <f>'A - výsledky'!E29</f>
        <v>T.J. SOKOL Holice "A"</v>
      </c>
      <c r="H20" s="65"/>
    </row>
    <row r="21" spans="1:8" ht="15.6" customHeight="1">
      <c r="A21" s="64">
        <v>18</v>
      </c>
      <c r="B21" s="64" t="str">
        <f>B$5</f>
        <v>B</v>
      </c>
      <c r="C21" s="66" t="s">
        <v>42</v>
      </c>
      <c r="D21" s="195" t="s">
        <v>272</v>
      </c>
      <c r="E21" s="76" t="str">
        <f>'B - výsledky'!B29</f>
        <v>Slovan Chabařovice</v>
      </c>
      <c r="F21" s="77" t="s">
        <v>9</v>
      </c>
      <c r="G21" s="71" t="str">
        <f>'B - výsledky'!E29</f>
        <v>TJ Sokol Horažďovice "A"</v>
      </c>
      <c r="H21" s="65"/>
    </row>
    <row r="22" spans="1:8" ht="15.6" customHeight="1">
      <c r="A22" s="64">
        <v>19</v>
      </c>
      <c r="B22" s="64" t="str">
        <f>B$6</f>
        <v>C</v>
      </c>
      <c r="C22" s="66" t="s">
        <v>42</v>
      </c>
      <c r="D22" s="243" t="s">
        <v>271</v>
      </c>
      <c r="E22" s="76" t="str">
        <f>'C - výsledky'!B29</f>
        <v>NK CLIMAX Vsetín "B"</v>
      </c>
      <c r="F22" s="77" t="s">
        <v>9</v>
      </c>
      <c r="G22" s="71" t="str">
        <f>'C - výsledky'!E29</f>
        <v>UNITOP SKP Žďár nad Sázavou "A"</v>
      </c>
      <c r="H22" s="65"/>
    </row>
    <row r="23" spans="1:8" ht="15.6" customHeight="1">
      <c r="A23" s="64">
        <v>20</v>
      </c>
      <c r="B23" s="64" t="str">
        <f>B$7</f>
        <v>D</v>
      </c>
      <c r="C23" s="66" t="s">
        <v>42</v>
      </c>
      <c r="D23" s="243" t="s">
        <v>271</v>
      </c>
      <c r="E23" s="76" t="str">
        <f>'D - výsledky'!B29</f>
        <v>SK Liapor - Witte Karlovy Vary z.s. "B"</v>
      </c>
      <c r="F23" s="77" t="s">
        <v>9</v>
      </c>
      <c r="G23" s="71" t="str">
        <f>'D - výsledky'!E29</f>
        <v>TJ Spartak Čelákovice "A"</v>
      </c>
      <c r="H23" s="65"/>
    </row>
    <row r="24" spans="1:8" ht="15.6" customHeight="1">
      <c r="A24" s="64">
        <v>21</v>
      </c>
      <c r="B24" s="64" t="s">
        <v>49</v>
      </c>
      <c r="C24" s="66" t="s">
        <v>42</v>
      </c>
      <c r="D24" s="243" t="s">
        <v>271</v>
      </c>
      <c r="E24" s="76" t="str">
        <f>'E - výsledky'!B29</f>
        <v>TJ SLAVOJ Český Brod "B"</v>
      </c>
      <c r="F24" s="77" t="s">
        <v>9</v>
      </c>
      <c r="G24" s="71" t="str">
        <f>'E - výsledky'!E29</f>
        <v>SK Šacung Benešov 1947 "A"</v>
      </c>
      <c r="H24" s="65"/>
    </row>
    <row r="25" spans="1:8" ht="14.45" customHeight="1">
      <c r="A25" s="64">
        <v>22</v>
      </c>
      <c r="B25" s="64" t="s">
        <v>50</v>
      </c>
      <c r="C25" s="66" t="s">
        <v>42</v>
      </c>
      <c r="D25" s="243" t="s">
        <v>271</v>
      </c>
      <c r="E25" s="76" t="str">
        <f>'F - výsledky'!B29</f>
        <v>TJ Dynamo ČEZ České Budějovice "B"</v>
      </c>
      <c r="F25" s="77" t="s">
        <v>9</v>
      </c>
      <c r="G25" s="71" t="str">
        <f>'F - výsledky'!E29</f>
        <v>TJ Baník Stříbro</v>
      </c>
      <c r="H25" s="65"/>
    </row>
    <row r="26" spans="1:8" ht="14.45" customHeight="1">
      <c r="A26" s="64">
        <v>23</v>
      </c>
      <c r="B26" s="64" t="s">
        <v>51</v>
      </c>
      <c r="C26" s="66" t="s">
        <v>42</v>
      </c>
      <c r="D26" s="243" t="s">
        <v>271</v>
      </c>
      <c r="E26" s="76" t="str">
        <f>'G - výsledky'!B29</f>
        <v>UNITOP SKP Žďár nad Sázavou "B"</v>
      </c>
      <c r="F26" s="77" t="s">
        <v>9</v>
      </c>
      <c r="G26" s="71" t="str">
        <f>'G - výsledky'!E29</f>
        <v>TJ SLAVOJ Český Brod "A"</v>
      </c>
      <c r="H26" s="65"/>
    </row>
    <row r="27" spans="1:8" ht="14.45" customHeight="1">
      <c r="A27" s="64">
        <v>24</v>
      </c>
      <c r="B27" s="64" t="s">
        <v>52</v>
      </c>
      <c r="C27" s="66" t="s">
        <v>42</v>
      </c>
      <c r="D27" s="243" t="s">
        <v>271</v>
      </c>
      <c r="E27" s="76" t="str">
        <f>'H - výsledky'!B29</f>
        <v>Tělovýchovná jednota Radomyšl, z.s. "B"</v>
      </c>
      <c r="F27" s="77" t="s">
        <v>9</v>
      </c>
      <c r="G27" s="71" t="str">
        <f>'H - výsledky'!E29</f>
        <v>TJ Peklo nad Zdobnicí "A"</v>
      </c>
      <c r="H27" s="65"/>
    </row>
    <row r="28" spans="1:8" ht="14.45" customHeight="1">
      <c r="A28" s="64">
        <v>25</v>
      </c>
      <c r="B28" s="64" t="str">
        <f>B$4</f>
        <v>A</v>
      </c>
      <c r="C28" s="66" t="s">
        <v>43</v>
      </c>
      <c r="D28" s="195" t="s">
        <v>272</v>
      </c>
      <c r="E28" s="76" t="str">
        <f>'A - výsledky'!B31</f>
        <v>AC Zruč-Senec 2004 "A"</v>
      </c>
      <c r="F28" s="77" t="s">
        <v>9</v>
      </c>
      <c r="G28" s="71" t="str">
        <f>'A - výsledky'!E31</f>
        <v>TJ Sokol Horažďovice "B"</v>
      </c>
      <c r="H28" s="65"/>
    </row>
    <row r="29" spans="1:8" ht="14.45" customHeight="1">
      <c r="A29" s="64">
        <v>26</v>
      </c>
      <c r="B29" s="64" t="str">
        <f>B$5</f>
        <v>B</v>
      </c>
      <c r="C29" s="66" t="s">
        <v>43</v>
      </c>
      <c r="D29" s="195" t="s">
        <v>272</v>
      </c>
      <c r="E29" s="76" t="str">
        <f>'B - výsledky'!B31</f>
        <v>T.J. SOKOL Holice "B"</v>
      </c>
      <c r="F29" s="77" t="s">
        <v>9</v>
      </c>
      <c r="G29" s="71" t="str">
        <f>'B - výsledky'!E31</f>
        <v>AC Zruč-Senec 2004 "B"</v>
      </c>
      <c r="H29" s="65"/>
    </row>
    <row r="30" spans="1:8" ht="14.45" customHeight="1">
      <c r="A30" s="64">
        <v>27</v>
      </c>
      <c r="B30" s="64" t="str">
        <f>B$6</f>
        <v>C</v>
      </c>
      <c r="C30" s="66" t="s">
        <v>43</v>
      </c>
      <c r="D30" s="243" t="s">
        <v>271</v>
      </c>
      <c r="E30" s="76" t="str">
        <f>'C - výsledky'!B31</f>
        <v>Tělovýchovná jednota Radomyšl, z.s. "A"</v>
      </c>
      <c r="F30" s="77" t="s">
        <v>9</v>
      </c>
      <c r="G30" s="71" t="str">
        <f>'C - výsledky'!E31</f>
        <v>TJ SLAVOJ Český Brod "C"</v>
      </c>
      <c r="H30" s="65"/>
    </row>
    <row r="31" spans="1:8" ht="14.45" customHeight="1">
      <c r="A31" s="64">
        <v>28</v>
      </c>
      <c r="B31" s="64" t="str">
        <f>B$7</f>
        <v>D</v>
      </c>
      <c r="C31" s="66" t="s">
        <v>43</v>
      </c>
      <c r="D31" s="243" t="s">
        <v>271</v>
      </c>
      <c r="E31" s="76" t="str">
        <f>'D - výsledky'!B31</f>
        <v>TJ Peklo nad Zdobnicí "B"</v>
      </c>
      <c r="F31" s="77" t="s">
        <v>9</v>
      </c>
      <c r="G31" s="71" t="str">
        <f>'D - výsledky'!E31</f>
        <v>NK CLIMAX Vsetín "C"</v>
      </c>
      <c r="H31" s="65"/>
    </row>
    <row r="32" spans="1:8" ht="14.45" customHeight="1">
      <c r="A32" s="64">
        <v>29</v>
      </c>
      <c r="B32" s="64" t="s">
        <v>49</v>
      </c>
      <c r="C32" s="66" t="s">
        <v>43</v>
      </c>
      <c r="D32" s="243" t="s">
        <v>271</v>
      </c>
      <c r="E32" s="76" t="str">
        <f>'E - výsledky'!B31</f>
        <v>SK Liapor - Witte Karlovy Vary z.s. "A"</v>
      </c>
      <c r="F32" s="77" t="s">
        <v>9</v>
      </c>
      <c r="G32" s="71" t="str">
        <f>'E - výsledky'!E31</f>
        <v>UNITOP SKP Žďár nad Sázavou "C"</v>
      </c>
      <c r="H32" s="65"/>
    </row>
    <row r="33" spans="1:8" ht="14.45" customHeight="1">
      <c r="A33" s="64">
        <v>30</v>
      </c>
      <c r="B33" s="64" t="s">
        <v>50</v>
      </c>
      <c r="C33" s="66" t="s">
        <v>43</v>
      </c>
      <c r="D33" s="243" t="s">
        <v>271</v>
      </c>
      <c r="E33" s="76" t="str">
        <f>'F - výsledky'!B31</f>
        <v>TJ Spartak Čelákovice "B"</v>
      </c>
      <c r="F33" s="77" t="s">
        <v>9</v>
      </c>
      <c r="G33" s="71" t="str">
        <f>'F - výsledky'!E31</f>
        <v>SK Šacung Benešov 1947 "B"</v>
      </c>
      <c r="H33" s="65"/>
    </row>
    <row r="34" spans="1:8" ht="14.45" customHeight="1">
      <c r="A34" s="64">
        <v>31</v>
      </c>
      <c r="B34" s="64" t="s">
        <v>51</v>
      </c>
      <c r="C34" s="66" t="s">
        <v>43</v>
      </c>
      <c r="D34" s="243" t="s">
        <v>271</v>
      </c>
      <c r="E34" s="76" t="str">
        <f>'G - výsledky'!B31</f>
        <v>TJ Dynamo ČEZ České Budějovice "A"</v>
      </c>
      <c r="F34" s="77" t="s">
        <v>9</v>
      </c>
      <c r="G34" s="71" t="str">
        <f>'G - výsledky'!E31</f>
        <v>Tělovýchovná jednota Radomyšl, z.s. "C"</v>
      </c>
      <c r="H34" s="65"/>
    </row>
    <row r="35" spans="1:8" ht="14.45" customHeight="1">
      <c r="A35" s="64">
        <v>32</v>
      </c>
      <c r="B35" s="64" t="s">
        <v>52</v>
      </c>
      <c r="C35" s="66" t="s">
        <v>43</v>
      </c>
      <c r="D35" s="243" t="s">
        <v>271</v>
      </c>
      <c r="E35" s="76" t="str">
        <f>'H - výsledky'!B31</f>
        <v>NK CLIMAX Vsetín "A"</v>
      </c>
      <c r="F35" s="77" t="s">
        <v>9</v>
      </c>
      <c r="G35" s="71" t="str">
        <f>'H - výsledky'!E31</f>
        <v>TJ Dynamo ČEZ České Budějovice "C"</v>
      </c>
      <c r="H35" s="65"/>
    </row>
    <row r="36" spans="1:8" ht="14.45" customHeight="1">
      <c r="A36" s="64">
        <v>33</v>
      </c>
      <c r="B36" s="64" t="str">
        <f>B$4</f>
        <v>A</v>
      </c>
      <c r="C36" s="66" t="s">
        <v>44</v>
      </c>
      <c r="D36" s="195" t="s">
        <v>272</v>
      </c>
      <c r="E36" s="76" t="str">
        <f>'A - výsledky'!B33</f>
        <v>TJ Sokol Horažďovice "B"</v>
      </c>
      <c r="F36" s="77" t="s">
        <v>9</v>
      </c>
      <c r="G36" s="71" t="str">
        <f>'A - výsledky'!E33</f>
        <v>TJ Sokol I Prostějov</v>
      </c>
      <c r="H36" s="65"/>
    </row>
    <row r="37" spans="1:8" ht="14.45" customHeight="1">
      <c r="A37" s="64">
        <v>34</v>
      </c>
      <c r="B37" s="64" t="str">
        <f>B$5</f>
        <v>B</v>
      </c>
      <c r="C37" s="66" t="s">
        <v>44</v>
      </c>
      <c r="D37" s="195" t="s">
        <v>272</v>
      </c>
      <c r="E37" s="76" t="str">
        <f>'B - výsledky'!B33</f>
        <v>AC Zruč-Senec 2004 "B"</v>
      </c>
      <c r="F37" s="77" t="s">
        <v>9</v>
      </c>
      <c r="G37" s="71" t="str">
        <f>'B - výsledky'!E33</f>
        <v>Slovan Chabařovice</v>
      </c>
      <c r="H37" s="65"/>
    </row>
    <row r="38" spans="1:8" ht="14.45" customHeight="1">
      <c r="A38" s="64">
        <v>35</v>
      </c>
      <c r="B38" s="64" t="str">
        <f>B$6</f>
        <v>C</v>
      </c>
      <c r="C38" s="66" t="s">
        <v>44</v>
      </c>
      <c r="D38" s="243" t="s">
        <v>271</v>
      </c>
      <c r="E38" s="76" t="str">
        <f>'C - výsledky'!B33</f>
        <v>TJ SLAVOJ Český Brod "C"</v>
      </c>
      <c r="F38" s="77" t="s">
        <v>9</v>
      </c>
      <c r="G38" s="71" t="str">
        <f>'C - výsledky'!E33</f>
        <v>NK CLIMAX Vsetín "B"</v>
      </c>
      <c r="H38" s="65"/>
    </row>
    <row r="39" spans="1:8" ht="14.45" customHeight="1">
      <c r="A39" s="64">
        <v>36</v>
      </c>
      <c r="B39" s="64" t="str">
        <f>B$7</f>
        <v>D</v>
      </c>
      <c r="C39" s="66" t="s">
        <v>44</v>
      </c>
      <c r="D39" s="243" t="s">
        <v>271</v>
      </c>
      <c r="E39" s="76" t="str">
        <f>'D - výsledky'!B33</f>
        <v>NK CLIMAX Vsetín "C"</v>
      </c>
      <c r="F39" s="77" t="s">
        <v>9</v>
      </c>
      <c r="G39" s="71" t="str">
        <f>'D - výsledky'!E33</f>
        <v>SK Liapor - Witte Karlovy Vary z.s. "B"</v>
      </c>
      <c r="H39" s="65"/>
    </row>
    <row r="40" spans="1:8" ht="14.45" customHeight="1">
      <c r="A40" s="64">
        <v>37</v>
      </c>
      <c r="B40" s="64" t="s">
        <v>49</v>
      </c>
      <c r="C40" s="66" t="s">
        <v>44</v>
      </c>
      <c r="D40" s="243" t="s">
        <v>271</v>
      </c>
      <c r="E40" s="76" t="str">
        <f>'E - výsledky'!B33</f>
        <v>UNITOP SKP Žďár nad Sázavou "C"</v>
      </c>
      <c r="F40" s="77" t="s">
        <v>9</v>
      </c>
      <c r="G40" s="71" t="str">
        <f>'E - výsledky'!E33</f>
        <v>TJ SLAVOJ Český Brod "B"</v>
      </c>
      <c r="H40" s="65"/>
    </row>
    <row r="41" spans="1:8" ht="14.45" customHeight="1">
      <c r="A41" s="64">
        <v>38</v>
      </c>
      <c r="B41" s="64" t="s">
        <v>50</v>
      </c>
      <c r="C41" s="66" t="s">
        <v>44</v>
      </c>
      <c r="D41" s="243" t="s">
        <v>271</v>
      </c>
      <c r="E41" s="76" t="str">
        <f>'F - výsledky'!B33</f>
        <v>SK Šacung Benešov 1947 "B"</v>
      </c>
      <c r="F41" s="77" t="s">
        <v>9</v>
      </c>
      <c r="G41" s="71" t="str">
        <f>'F - výsledky'!E33</f>
        <v>TJ Dynamo ČEZ České Budějovice "B"</v>
      </c>
      <c r="H41" s="65"/>
    </row>
    <row r="42" spans="1:8" ht="14.45" customHeight="1">
      <c r="A42" s="64">
        <v>39</v>
      </c>
      <c r="B42" s="64" t="s">
        <v>51</v>
      </c>
      <c r="C42" s="66" t="s">
        <v>44</v>
      </c>
      <c r="D42" s="243" t="s">
        <v>271</v>
      </c>
      <c r="E42" s="76" t="str">
        <f>'G - výsledky'!B33</f>
        <v>Tělovýchovná jednota Radomyšl, z.s. "C"</v>
      </c>
      <c r="F42" s="77" t="s">
        <v>9</v>
      </c>
      <c r="G42" s="71" t="str">
        <f>'G - výsledky'!E33</f>
        <v>UNITOP SKP Žďár nad Sázavou "B"</v>
      </c>
      <c r="H42" s="65"/>
    </row>
    <row r="43" spans="1:8" ht="14.45" customHeight="1">
      <c r="A43" s="64">
        <v>40</v>
      </c>
      <c r="B43" s="64" t="s">
        <v>52</v>
      </c>
      <c r="C43" s="66" t="s">
        <v>44</v>
      </c>
      <c r="D43" s="243" t="s">
        <v>271</v>
      </c>
      <c r="E43" s="76" t="str">
        <f>'H - výsledky'!B33</f>
        <v>TJ Dynamo ČEZ České Budějovice "C"</v>
      </c>
      <c r="F43" s="77" t="s">
        <v>9</v>
      </c>
      <c r="G43" s="71" t="str">
        <f>'H - výsledky'!E33</f>
        <v>Tělovýchovná jednota Radomyšl, z.s. "B"</v>
      </c>
      <c r="H43" s="65"/>
    </row>
    <row r="44" spans="1:8" ht="14.45" customHeight="1">
      <c r="A44" s="64">
        <v>41</v>
      </c>
      <c r="B44" s="64" t="str">
        <f>B$4</f>
        <v>A</v>
      </c>
      <c r="C44" s="66" t="s">
        <v>61</v>
      </c>
      <c r="D44" s="195" t="s">
        <v>272</v>
      </c>
      <c r="E44" s="76" t="str">
        <f>'A - výsledky'!B35</f>
        <v>T.J. SOKOL Holice "A"</v>
      </c>
      <c r="F44" s="77" t="s">
        <v>9</v>
      </c>
      <c r="G44" s="71" t="str">
        <f>'A - výsledky'!E35</f>
        <v>AC Zruč-Senec 2004 "A"</v>
      </c>
      <c r="H44" s="65"/>
    </row>
    <row r="45" spans="1:8" ht="14.45" customHeight="1">
      <c r="A45" s="64">
        <v>42</v>
      </c>
      <c r="B45" s="64" t="str">
        <f>B$5</f>
        <v>B</v>
      </c>
      <c r="C45" s="66" t="s">
        <v>61</v>
      </c>
      <c r="D45" s="195" t="s">
        <v>272</v>
      </c>
      <c r="E45" s="76" t="str">
        <f>'B - výsledky'!B35</f>
        <v>TJ Sokol Horažďovice "A"</v>
      </c>
      <c r="F45" s="77" t="s">
        <v>9</v>
      </c>
      <c r="G45" s="71" t="str">
        <f>'B - výsledky'!E35</f>
        <v>T.J. SOKOL Holice "B"</v>
      </c>
      <c r="H45" s="65"/>
    </row>
    <row r="46" spans="1:8" ht="14.45" customHeight="1">
      <c r="A46" s="64">
        <v>43</v>
      </c>
      <c r="B46" s="64" t="str">
        <f>B$6</f>
        <v>C</v>
      </c>
      <c r="C46" s="66" t="s">
        <v>61</v>
      </c>
      <c r="D46" s="243" t="s">
        <v>271</v>
      </c>
      <c r="E46" s="76" t="str">
        <f>'C - výsledky'!B35</f>
        <v>UNITOP SKP Žďár nad Sázavou "A"</v>
      </c>
      <c r="F46" s="77" t="s">
        <v>9</v>
      </c>
      <c r="G46" s="71" t="str">
        <f>'C - výsledky'!E35</f>
        <v>Tělovýchovná jednota Radomyšl, z.s. "A"</v>
      </c>
      <c r="H46" s="65"/>
    </row>
    <row r="47" spans="1:8" ht="14.45" customHeight="1">
      <c r="A47" s="64">
        <v>44</v>
      </c>
      <c r="B47" s="64" t="str">
        <f>B$7</f>
        <v>D</v>
      </c>
      <c r="C47" s="66" t="s">
        <v>61</v>
      </c>
      <c r="D47" s="243" t="s">
        <v>271</v>
      </c>
      <c r="E47" s="76" t="str">
        <f>'D - výsledky'!B35</f>
        <v>TJ Spartak Čelákovice "A"</v>
      </c>
      <c r="F47" s="77" t="s">
        <v>9</v>
      </c>
      <c r="G47" s="71" t="str">
        <f>'D - výsledky'!E35</f>
        <v>TJ Peklo nad Zdobnicí "B"</v>
      </c>
      <c r="H47" s="65"/>
    </row>
    <row r="48" spans="1:8" ht="14.45" customHeight="1">
      <c r="A48" s="64">
        <v>45</v>
      </c>
      <c r="B48" s="64" t="s">
        <v>49</v>
      </c>
      <c r="C48" s="66" t="s">
        <v>61</v>
      </c>
      <c r="D48" s="243" t="s">
        <v>271</v>
      </c>
      <c r="E48" s="76" t="str">
        <f>'E - výsledky'!B35</f>
        <v>SK Šacung Benešov 1947 "A"</v>
      </c>
      <c r="F48" s="77" t="s">
        <v>9</v>
      </c>
      <c r="G48" s="71" t="str">
        <f>'E - výsledky'!E35</f>
        <v>SK Liapor - Witte Karlovy Vary z.s. "A"</v>
      </c>
      <c r="H48" s="65"/>
    </row>
    <row r="49" spans="1:8" ht="14.45" customHeight="1">
      <c r="A49" s="64">
        <v>46</v>
      </c>
      <c r="B49" s="64" t="s">
        <v>50</v>
      </c>
      <c r="C49" s="66" t="s">
        <v>61</v>
      </c>
      <c r="D49" s="243" t="s">
        <v>271</v>
      </c>
      <c r="E49" s="76" t="str">
        <f>'F - výsledky'!B35</f>
        <v>TJ Baník Stříbro</v>
      </c>
      <c r="F49" s="77" t="s">
        <v>9</v>
      </c>
      <c r="G49" s="71" t="str">
        <f>'F - výsledky'!E35</f>
        <v>TJ Spartak Čelákovice "B"</v>
      </c>
      <c r="H49" s="65"/>
    </row>
    <row r="50" spans="1:8" ht="14.45" customHeight="1">
      <c r="A50" s="64">
        <v>47</v>
      </c>
      <c r="B50" s="64" t="s">
        <v>51</v>
      </c>
      <c r="C50" s="66" t="s">
        <v>61</v>
      </c>
      <c r="D50" s="243" t="s">
        <v>271</v>
      </c>
      <c r="E50" s="76" t="str">
        <f>'G - výsledky'!B35</f>
        <v>TJ SLAVOJ Český Brod "A"</v>
      </c>
      <c r="F50" s="77" t="s">
        <v>9</v>
      </c>
      <c r="G50" s="71" t="str">
        <f>'G - výsledky'!E35</f>
        <v>TJ Dynamo ČEZ České Budějovice "A"</v>
      </c>
      <c r="H50" s="65"/>
    </row>
    <row r="51" spans="1:8" ht="14.45" customHeight="1">
      <c r="A51" s="64">
        <v>48</v>
      </c>
      <c r="B51" s="64" t="s">
        <v>52</v>
      </c>
      <c r="C51" s="66" t="s">
        <v>61</v>
      </c>
      <c r="D51" s="243" t="s">
        <v>271</v>
      </c>
      <c r="E51" s="76" t="str">
        <f>'H - výsledky'!B35</f>
        <v>TJ Peklo nad Zdobnicí "A"</v>
      </c>
      <c r="F51" s="77" t="s">
        <v>9</v>
      </c>
      <c r="G51" s="71" t="str">
        <f>'H - výsledky'!E35</f>
        <v>NK CLIMAX Vsetín "A"</v>
      </c>
      <c r="H51" s="65"/>
    </row>
    <row r="52" spans="1:8" ht="14.45" customHeight="1"/>
    <row r="53" spans="1:8" ht="22.9" customHeight="1">
      <c r="A53" s="457" t="s">
        <v>57</v>
      </c>
      <c r="B53" s="457"/>
      <c r="C53" s="457"/>
      <c r="D53" s="457"/>
      <c r="E53" s="457"/>
      <c r="F53" s="457"/>
      <c r="G53" s="457"/>
      <c r="H53" s="72"/>
    </row>
    <row r="54" spans="1:8" ht="14.45" customHeight="1">
      <c r="A54" s="64">
        <v>49</v>
      </c>
      <c r="B54" s="458" t="s">
        <v>107</v>
      </c>
      <c r="C54" s="459"/>
      <c r="D54" s="196"/>
      <c r="E54" s="76" t="str">
        <f>'KO 32'!B3</f>
        <v>T.J. SOKOL Holice "A"</v>
      </c>
      <c r="F54" s="77" t="s">
        <v>9</v>
      </c>
      <c r="G54" s="71" t="str">
        <f>'KO 32'!B5</f>
        <v>NK CLIMAX Vsetín "B"</v>
      </c>
      <c r="H54" s="67"/>
    </row>
    <row r="55" spans="1:8" ht="14.45" customHeight="1">
      <c r="A55" s="64">
        <v>50</v>
      </c>
      <c r="B55" s="458" t="s">
        <v>108</v>
      </c>
      <c r="C55" s="459"/>
      <c r="D55" s="196"/>
      <c r="E55" s="76" t="str">
        <f>'KO 32'!B7</f>
        <v>TJ Baník Stříbro</v>
      </c>
      <c r="F55" s="77" t="s">
        <v>9</v>
      </c>
      <c r="G55" s="71" t="str">
        <f>'KO 32'!B9</f>
        <v>TJ Peklo nad Zdobnicí "A"</v>
      </c>
      <c r="H55" s="67"/>
    </row>
    <row r="56" spans="1:8" ht="14.45" customHeight="1">
      <c r="A56" s="64">
        <v>51</v>
      </c>
      <c r="B56" s="458" t="s">
        <v>109</v>
      </c>
      <c r="C56" s="459"/>
      <c r="D56" s="196"/>
      <c r="E56" s="76" t="str">
        <f>'KO 32'!B11</f>
        <v>T.J. SOKOL Holice "B"</v>
      </c>
      <c r="F56" s="77" t="s">
        <v>9</v>
      </c>
      <c r="G56" s="71" t="str">
        <f>'KO 32'!B13</f>
        <v>UNITOP SKP Žďár nad Sázavou "B"</v>
      </c>
      <c r="H56" s="67"/>
    </row>
    <row r="57" spans="1:8" ht="14.45" customHeight="1">
      <c r="A57" s="64">
        <v>52</v>
      </c>
      <c r="B57" s="458" t="s">
        <v>110</v>
      </c>
      <c r="C57" s="459"/>
      <c r="D57" s="196"/>
      <c r="E57" s="76" t="str">
        <f>'KO 32'!B15</f>
        <v>TJ Spartak Čelákovice "A"</v>
      </c>
      <c r="F57" s="77" t="s">
        <v>9</v>
      </c>
      <c r="G57" s="71" t="str">
        <f>'KO 32'!B17</f>
        <v>SK Liapor - Witte Karlovy Vary z.s. "A"</v>
      </c>
      <c r="H57" s="67"/>
    </row>
    <row r="58" spans="1:8" ht="14.45" customHeight="1">
      <c r="A58" s="64">
        <v>53</v>
      </c>
      <c r="B58" s="458" t="s">
        <v>111</v>
      </c>
      <c r="C58" s="459"/>
      <c r="D58" s="196"/>
      <c r="E58" s="76" t="str">
        <f>'KO 32'!B19</f>
        <v>SK Šacung Benešov 1947 "A"</v>
      </c>
      <c r="F58" s="77" t="s">
        <v>9</v>
      </c>
      <c r="G58" s="71" t="str">
        <f>'KO 32'!B21</f>
        <v>TJ Peklo nad Zdobnicí "B"</v>
      </c>
      <c r="H58" s="67"/>
    </row>
    <row r="59" spans="1:8" ht="14.45" customHeight="1">
      <c r="A59" s="64">
        <v>54</v>
      </c>
      <c r="B59" s="458" t="s">
        <v>112</v>
      </c>
      <c r="C59" s="459"/>
      <c r="D59" s="196"/>
      <c r="E59" s="76" t="str">
        <f>'KO 32'!B23</f>
        <v>TJ SLAVOJ Český Brod "A"</v>
      </c>
      <c r="F59" s="77" t="s">
        <v>9</v>
      </c>
      <c r="G59" s="71" t="str">
        <f>'KO 32'!B25</f>
        <v>TJ Sokol Horažďovice "A"</v>
      </c>
      <c r="H59" s="67"/>
    </row>
    <row r="60" spans="1:8" ht="14.45" customHeight="1">
      <c r="A60" s="64">
        <v>55</v>
      </c>
      <c r="B60" s="458" t="s">
        <v>113</v>
      </c>
      <c r="C60" s="459"/>
      <c r="D60" s="196"/>
      <c r="E60" s="76" t="str">
        <f>'KO 32'!B27</f>
        <v>NK CLIMAX Vsetín "A"</v>
      </c>
      <c r="F60" s="77" t="s">
        <v>9</v>
      </c>
      <c r="G60" s="71" t="str">
        <f>'KO 32'!B29</f>
        <v>SK Šacung Benešov 1947 "B"</v>
      </c>
      <c r="H60" s="67"/>
    </row>
    <row r="61" spans="1:8" ht="14.45" customHeight="1">
      <c r="A61" s="64">
        <v>56</v>
      </c>
      <c r="B61" s="458" t="s">
        <v>114</v>
      </c>
      <c r="C61" s="459"/>
      <c r="D61" s="196"/>
      <c r="E61" s="76" t="str">
        <f>'KO 32'!B31</f>
        <v>UNITOP SKP Žďár nad Sázavou "A"</v>
      </c>
      <c r="F61" s="77" t="s">
        <v>9</v>
      </c>
      <c r="G61" s="71" t="str">
        <f>'KO 32'!B33</f>
        <v>AC Zruč-Senec 2004 "A"</v>
      </c>
      <c r="H61" s="67"/>
    </row>
    <row r="62" spans="1:8" ht="14.45" customHeight="1">
      <c r="A62" s="64">
        <v>57</v>
      </c>
      <c r="B62" s="458" t="s">
        <v>31</v>
      </c>
      <c r="C62" s="459"/>
      <c r="D62" s="196"/>
      <c r="E62" s="92" t="str">
        <f>'KO 32'!C4</f>
        <v>T.J. SOKOL Holice "A"</v>
      </c>
      <c r="F62" s="77" t="s">
        <v>9</v>
      </c>
      <c r="G62" s="93" t="str">
        <f>'KO 32'!C8</f>
        <v>TJ Peklo nad Zdobnicí "A"</v>
      </c>
      <c r="H62" s="67"/>
    </row>
    <row r="63" spans="1:8" ht="14.45" customHeight="1">
      <c r="A63" s="64">
        <v>58</v>
      </c>
      <c r="B63" s="458" t="s">
        <v>32</v>
      </c>
      <c r="C63" s="459"/>
      <c r="D63" s="196"/>
      <c r="E63" s="92" t="str">
        <f>'KO 32'!C12</f>
        <v>T.J. SOKOL Holice "B"</v>
      </c>
      <c r="F63" s="77" t="s">
        <v>9</v>
      </c>
      <c r="G63" s="93" t="str">
        <f>'KO 32'!C16</f>
        <v>TJ Spartak Čelákovice "A"</v>
      </c>
      <c r="H63" s="67"/>
    </row>
    <row r="64" spans="1:8" ht="14.45" customHeight="1">
      <c r="A64" s="64">
        <v>59</v>
      </c>
      <c r="B64" s="458" t="s">
        <v>33</v>
      </c>
      <c r="C64" s="459"/>
      <c r="D64" s="196"/>
      <c r="E64" s="92" t="str">
        <f>'KO 32'!C20</f>
        <v>SK Šacung Benešov 1947 "A"</v>
      </c>
      <c r="F64" s="77" t="s">
        <v>9</v>
      </c>
      <c r="G64" s="93" t="str">
        <f>'KO 32'!C24</f>
        <v>TJ SLAVOJ Český Brod "A"</v>
      </c>
      <c r="H64" s="67"/>
    </row>
    <row r="65" spans="1:12" ht="14.45" customHeight="1">
      <c r="A65" s="64">
        <v>60</v>
      </c>
      <c r="B65" s="458" t="s">
        <v>34</v>
      </c>
      <c r="C65" s="459"/>
      <c r="D65" s="196"/>
      <c r="E65" s="92" t="str">
        <f>'KO 32'!C28</f>
        <v>SK Šacung Benešov 1947 "B"</v>
      </c>
      <c r="F65" s="77" t="s">
        <v>9</v>
      </c>
      <c r="G65" s="93" t="str">
        <f>'KO 32'!C32</f>
        <v>AC Zruč-Senec 2004 "A"</v>
      </c>
      <c r="H65" s="67"/>
    </row>
    <row r="66" spans="1:12" ht="14.45" customHeight="1">
      <c r="A66" s="64">
        <v>61</v>
      </c>
      <c r="B66" s="458" t="s">
        <v>35</v>
      </c>
      <c r="C66" s="459"/>
      <c r="D66" s="196"/>
      <c r="E66" s="92" t="str">
        <f>'KO 32'!D6</f>
        <v xml:space="preserve">T.J. SOKOL Holice "A" </v>
      </c>
      <c r="F66" s="77" t="s">
        <v>9</v>
      </c>
      <c r="G66" s="93" t="str">
        <f>'KO 32'!D14</f>
        <v xml:space="preserve">T.J. SOKOL Holice "B" </v>
      </c>
      <c r="H66" s="67"/>
    </row>
    <row r="67" spans="1:12" ht="14.45" customHeight="1">
      <c r="A67" s="64">
        <v>62</v>
      </c>
      <c r="B67" s="458" t="s">
        <v>36</v>
      </c>
      <c r="C67" s="459"/>
      <c r="D67" s="196"/>
      <c r="E67" s="92" t="str">
        <f>'KO 32'!D22</f>
        <v xml:space="preserve">TJ SLAVOJ Český Brod "A" </v>
      </c>
      <c r="F67" s="77" t="s">
        <v>9</v>
      </c>
      <c r="G67" s="93" t="str">
        <f>'KO 32'!D30</f>
        <v xml:space="preserve">AC Zruč-Senec 2004 "A" </v>
      </c>
      <c r="H67" s="67"/>
      <c r="L67" s="63"/>
    </row>
    <row r="68" spans="1:12" ht="14.45" customHeight="1">
      <c r="A68" s="64">
        <v>63</v>
      </c>
      <c r="B68" s="458" t="s">
        <v>104</v>
      </c>
      <c r="C68" s="459"/>
      <c r="D68" s="196"/>
      <c r="E68" s="92" t="str">
        <f>'KO 32'!E31</f>
        <v>T.J. SOKOL Holice "B" - Marek Vojtíšek</v>
      </c>
      <c r="F68" s="77" t="s">
        <v>9</v>
      </c>
      <c r="G68" s="93" t="str">
        <f>'KO 32'!E35</f>
        <v>AC Zruč-Senec 2004 "A" - Tomáš Rott</v>
      </c>
      <c r="H68" s="67"/>
      <c r="L68" s="63"/>
    </row>
    <row r="69" spans="1:12" ht="14.45" customHeight="1">
      <c r="A69" s="64">
        <v>64</v>
      </c>
      <c r="B69" s="458" t="s">
        <v>50</v>
      </c>
      <c r="C69" s="459"/>
      <c r="D69" s="196"/>
      <c r="E69" s="92" t="str">
        <f>'KO 32'!E10</f>
        <v>T.J. SOKOL Holice "A" - Dominik Veselý</v>
      </c>
      <c r="F69" s="77" t="s">
        <v>9</v>
      </c>
      <c r="G69" s="93" t="str">
        <f>'KO 32'!E26</f>
        <v>TJ SLAVOJ Český Brod "A" - Erik Zavacký</v>
      </c>
      <c r="H69" s="67"/>
    </row>
    <row r="70" spans="1:12" ht="16.149999999999999" customHeight="1">
      <c r="A70" s="47"/>
      <c r="B70" s="47"/>
      <c r="C70" s="47"/>
      <c r="D70" s="47"/>
      <c r="E70" s="47"/>
      <c r="F70" s="47"/>
      <c r="G70" s="47"/>
      <c r="H70" s="47"/>
    </row>
    <row r="71" spans="1:12" ht="16.149999999999999" customHeight="1">
      <c r="A71" s="47"/>
      <c r="B71" s="47"/>
      <c r="C71" s="47"/>
      <c r="D71" s="47"/>
      <c r="E71" s="47"/>
      <c r="F71" s="47"/>
      <c r="G71" s="47"/>
      <c r="H71" s="47"/>
    </row>
    <row r="72" spans="1:12" ht="16.149999999999999" customHeight="1">
      <c r="A72" s="47"/>
      <c r="B72" s="47"/>
      <c r="C72" s="47"/>
      <c r="D72" s="47"/>
      <c r="E72" s="47"/>
      <c r="F72" s="47"/>
      <c r="G72" s="47"/>
      <c r="H72" s="47"/>
    </row>
    <row r="73" spans="1:12" ht="16.149999999999999" customHeight="1">
      <c r="A73" s="47"/>
      <c r="B73" s="47"/>
      <c r="C73" s="47"/>
      <c r="D73" s="47"/>
      <c r="E73" s="47"/>
      <c r="F73" s="47"/>
      <c r="G73" s="47"/>
      <c r="H73" s="47"/>
    </row>
    <row r="74" spans="1:12" ht="16.149999999999999" customHeight="1">
      <c r="A74" s="47"/>
      <c r="B74" s="47"/>
      <c r="C74" s="47"/>
      <c r="D74" s="47"/>
      <c r="E74" s="47"/>
      <c r="F74" s="47"/>
      <c r="G74" s="47"/>
      <c r="H74" s="47"/>
    </row>
    <row r="75" spans="1:12" ht="16.149999999999999" customHeight="1">
      <c r="A75" s="47"/>
      <c r="B75" s="47"/>
      <c r="C75" s="47"/>
      <c r="D75" s="47"/>
      <c r="E75" s="47"/>
      <c r="F75" s="47"/>
      <c r="G75" s="47"/>
      <c r="H75" s="47"/>
    </row>
    <row r="76" spans="1:12" ht="16.149999999999999" customHeight="1">
      <c r="A76" s="47"/>
      <c r="B76" s="47"/>
      <c r="C76" s="47"/>
      <c r="D76" s="47"/>
      <c r="E76" s="47"/>
      <c r="F76" s="47"/>
      <c r="G76" s="47"/>
      <c r="H76" s="47"/>
    </row>
    <row r="77" spans="1:12" ht="16.149999999999999" customHeight="1">
      <c r="A77" s="47"/>
      <c r="B77" s="47"/>
      <c r="C77" s="47"/>
      <c r="D77" s="47"/>
      <c r="E77" s="47"/>
      <c r="F77" s="47"/>
      <c r="G77" s="47"/>
      <c r="H77" s="47"/>
    </row>
  </sheetData>
  <autoFilter ref="A2:H51"/>
  <mergeCells count="17">
    <mergeCell ref="B69:C69"/>
    <mergeCell ref="B67:C67"/>
    <mergeCell ref="B63:C6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53:G53"/>
    <mergeCell ref="B64:C64"/>
    <mergeCell ref="B65:C65"/>
    <mergeCell ref="B66:C66"/>
    <mergeCell ref="B68:C68"/>
  </mergeCells>
  <pageMargins left="0.51181102362204722" right="0.31496062992125984" top="0.59055118110236227" bottom="0.39370078740157483" header="0.31496062992125984" footer="0.31496062992125984"/>
  <pageSetup paperSize="9" scale="7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34"/>
  <sheetViews>
    <sheetView showGridLines="0" tabSelected="1" topLeftCell="B7" zoomScale="90" zoomScaleNormal="90" workbookViewId="0">
      <selection activeCell="J19" sqref="J19"/>
    </sheetView>
  </sheetViews>
  <sheetFormatPr defaultRowHeight="12.75"/>
  <cols>
    <col min="1" max="1" width="5" style="11" customWidth="1"/>
    <col min="2" max="2" width="36.42578125" style="11" bestFit="1" customWidth="1"/>
    <col min="3" max="3" width="26.42578125" style="11" bestFit="1" customWidth="1"/>
    <col min="4" max="4" width="25.140625" style="11" bestFit="1" customWidth="1"/>
    <col min="5" max="5" width="35.5703125" style="11" customWidth="1"/>
    <col min="6" max="6" width="44.7109375" style="11" customWidth="1"/>
    <col min="7" max="252" width="8.85546875" style="11"/>
    <col min="253" max="253" width="28.42578125" style="11" customWidth="1"/>
    <col min="254" max="254" width="33.140625" style="11" customWidth="1"/>
    <col min="255" max="255" width="32.42578125" style="11" customWidth="1"/>
    <col min="256" max="256" width="28" style="11" customWidth="1"/>
    <col min="257" max="508" width="8.85546875" style="11"/>
    <col min="509" max="509" width="28.42578125" style="11" customWidth="1"/>
    <col min="510" max="510" width="33.140625" style="11" customWidth="1"/>
    <col min="511" max="511" width="32.42578125" style="11" customWidth="1"/>
    <col min="512" max="512" width="28" style="11" customWidth="1"/>
    <col min="513" max="764" width="8.85546875" style="11"/>
    <col min="765" max="765" width="28.42578125" style="11" customWidth="1"/>
    <col min="766" max="766" width="33.140625" style="11" customWidth="1"/>
    <col min="767" max="767" width="32.42578125" style="11" customWidth="1"/>
    <col min="768" max="768" width="28" style="11" customWidth="1"/>
    <col min="769" max="1020" width="8.85546875" style="11"/>
    <col min="1021" max="1021" width="28.42578125" style="11" customWidth="1"/>
    <col min="1022" max="1022" width="33.140625" style="11" customWidth="1"/>
    <col min="1023" max="1023" width="32.42578125" style="11" customWidth="1"/>
    <col min="1024" max="1024" width="28" style="11" customWidth="1"/>
    <col min="1025" max="1276" width="8.85546875" style="11"/>
    <col min="1277" max="1277" width="28.42578125" style="11" customWidth="1"/>
    <col min="1278" max="1278" width="33.140625" style="11" customWidth="1"/>
    <col min="1279" max="1279" width="32.42578125" style="11" customWidth="1"/>
    <col min="1280" max="1280" width="28" style="11" customWidth="1"/>
    <col min="1281" max="1532" width="8.85546875" style="11"/>
    <col min="1533" max="1533" width="28.42578125" style="11" customWidth="1"/>
    <col min="1534" max="1534" width="33.140625" style="11" customWidth="1"/>
    <col min="1535" max="1535" width="32.42578125" style="11" customWidth="1"/>
    <col min="1536" max="1536" width="28" style="11" customWidth="1"/>
    <col min="1537" max="1788" width="8.85546875" style="11"/>
    <col min="1789" max="1789" width="28.42578125" style="11" customWidth="1"/>
    <col min="1790" max="1790" width="33.140625" style="11" customWidth="1"/>
    <col min="1791" max="1791" width="32.42578125" style="11" customWidth="1"/>
    <col min="1792" max="1792" width="28" style="11" customWidth="1"/>
    <col min="1793" max="2044" width="8.85546875" style="11"/>
    <col min="2045" max="2045" width="28.42578125" style="11" customWidth="1"/>
    <col min="2046" max="2046" width="33.140625" style="11" customWidth="1"/>
    <col min="2047" max="2047" width="32.42578125" style="11" customWidth="1"/>
    <col min="2048" max="2048" width="28" style="11" customWidth="1"/>
    <col min="2049" max="2300" width="8.85546875" style="11"/>
    <col min="2301" max="2301" width="28.42578125" style="11" customWidth="1"/>
    <col min="2302" max="2302" width="33.140625" style="11" customWidth="1"/>
    <col min="2303" max="2303" width="32.42578125" style="11" customWidth="1"/>
    <col min="2304" max="2304" width="28" style="11" customWidth="1"/>
    <col min="2305" max="2556" width="8.85546875" style="11"/>
    <col min="2557" max="2557" width="28.42578125" style="11" customWidth="1"/>
    <col min="2558" max="2558" width="33.140625" style="11" customWidth="1"/>
    <col min="2559" max="2559" width="32.42578125" style="11" customWidth="1"/>
    <col min="2560" max="2560" width="28" style="11" customWidth="1"/>
    <col min="2561" max="2812" width="8.85546875" style="11"/>
    <col min="2813" max="2813" width="28.42578125" style="11" customWidth="1"/>
    <col min="2814" max="2814" width="33.140625" style="11" customWidth="1"/>
    <col min="2815" max="2815" width="32.42578125" style="11" customWidth="1"/>
    <col min="2816" max="2816" width="28" style="11" customWidth="1"/>
    <col min="2817" max="3068" width="8.85546875" style="11"/>
    <col min="3069" max="3069" width="28.42578125" style="11" customWidth="1"/>
    <col min="3070" max="3070" width="33.140625" style="11" customWidth="1"/>
    <col min="3071" max="3071" width="32.42578125" style="11" customWidth="1"/>
    <col min="3072" max="3072" width="28" style="11" customWidth="1"/>
    <col min="3073" max="3324" width="8.85546875" style="11"/>
    <col min="3325" max="3325" width="28.42578125" style="11" customWidth="1"/>
    <col min="3326" max="3326" width="33.140625" style="11" customWidth="1"/>
    <col min="3327" max="3327" width="32.42578125" style="11" customWidth="1"/>
    <col min="3328" max="3328" width="28" style="11" customWidth="1"/>
    <col min="3329" max="3580" width="8.85546875" style="11"/>
    <col min="3581" max="3581" width="28.42578125" style="11" customWidth="1"/>
    <col min="3582" max="3582" width="33.140625" style="11" customWidth="1"/>
    <col min="3583" max="3583" width="32.42578125" style="11" customWidth="1"/>
    <col min="3584" max="3584" width="28" style="11" customWidth="1"/>
    <col min="3585" max="3836" width="8.85546875" style="11"/>
    <col min="3837" max="3837" width="28.42578125" style="11" customWidth="1"/>
    <col min="3838" max="3838" width="33.140625" style="11" customWidth="1"/>
    <col min="3839" max="3839" width="32.42578125" style="11" customWidth="1"/>
    <col min="3840" max="3840" width="28" style="11" customWidth="1"/>
    <col min="3841" max="4092" width="8.85546875" style="11"/>
    <col min="4093" max="4093" width="28.42578125" style="11" customWidth="1"/>
    <col min="4094" max="4094" width="33.140625" style="11" customWidth="1"/>
    <col min="4095" max="4095" width="32.42578125" style="11" customWidth="1"/>
    <col min="4096" max="4096" width="28" style="11" customWidth="1"/>
    <col min="4097" max="4348" width="8.85546875" style="11"/>
    <col min="4349" max="4349" width="28.42578125" style="11" customWidth="1"/>
    <col min="4350" max="4350" width="33.140625" style="11" customWidth="1"/>
    <col min="4351" max="4351" width="32.42578125" style="11" customWidth="1"/>
    <col min="4352" max="4352" width="28" style="11" customWidth="1"/>
    <col min="4353" max="4604" width="8.85546875" style="11"/>
    <col min="4605" max="4605" width="28.42578125" style="11" customWidth="1"/>
    <col min="4606" max="4606" width="33.140625" style="11" customWidth="1"/>
    <col min="4607" max="4607" width="32.42578125" style="11" customWidth="1"/>
    <col min="4608" max="4608" width="28" style="11" customWidth="1"/>
    <col min="4609" max="4860" width="8.85546875" style="11"/>
    <col min="4861" max="4861" width="28.42578125" style="11" customWidth="1"/>
    <col min="4862" max="4862" width="33.140625" style="11" customWidth="1"/>
    <col min="4863" max="4863" width="32.42578125" style="11" customWidth="1"/>
    <col min="4864" max="4864" width="28" style="11" customWidth="1"/>
    <col min="4865" max="5116" width="8.85546875" style="11"/>
    <col min="5117" max="5117" width="28.42578125" style="11" customWidth="1"/>
    <col min="5118" max="5118" width="33.140625" style="11" customWidth="1"/>
    <col min="5119" max="5119" width="32.42578125" style="11" customWidth="1"/>
    <col min="5120" max="5120" width="28" style="11" customWidth="1"/>
    <col min="5121" max="5372" width="8.85546875" style="11"/>
    <col min="5373" max="5373" width="28.42578125" style="11" customWidth="1"/>
    <col min="5374" max="5374" width="33.140625" style="11" customWidth="1"/>
    <col min="5375" max="5375" width="32.42578125" style="11" customWidth="1"/>
    <col min="5376" max="5376" width="28" style="11" customWidth="1"/>
    <col min="5377" max="5628" width="8.85546875" style="11"/>
    <col min="5629" max="5629" width="28.42578125" style="11" customWidth="1"/>
    <col min="5630" max="5630" width="33.140625" style="11" customWidth="1"/>
    <col min="5631" max="5631" width="32.42578125" style="11" customWidth="1"/>
    <col min="5632" max="5632" width="28" style="11" customWidth="1"/>
    <col min="5633" max="5884" width="8.85546875" style="11"/>
    <col min="5885" max="5885" width="28.42578125" style="11" customWidth="1"/>
    <col min="5886" max="5886" width="33.140625" style="11" customWidth="1"/>
    <col min="5887" max="5887" width="32.42578125" style="11" customWidth="1"/>
    <col min="5888" max="5888" width="28" style="11" customWidth="1"/>
    <col min="5889" max="6140" width="8.85546875" style="11"/>
    <col min="6141" max="6141" width="28.42578125" style="11" customWidth="1"/>
    <col min="6142" max="6142" width="33.140625" style="11" customWidth="1"/>
    <col min="6143" max="6143" width="32.42578125" style="11" customWidth="1"/>
    <col min="6144" max="6144" width="28" style="11" customWidth="1"/>
    <col min="6145" max="6396" width="8.85546875" style="11"/>
    <col min="6397" max="6397" width="28.42578125" style="11" customWidth="1"/>
    <col min="6398" max="6398" width="33.140625" style="11" customWidth="1"/>
    <col min="6399" max="6399" width="32.42578125" style="11" customWidth="1"/>
    <col min="6400" max="6400" width="28" style="11" customWidth="1"/>
    <col min="6401" max="6652" width="8.85546875" style="11"/>
    <col min="6653" max="6653" width="28.42578125" style="11" customWidth="1"/>
    <col min="6654" max="6654" width="33.140625" style="11" customWidth="1"/>
    <col min="6655" max="6655" width="32.42578125" style="11" customWidth="1"/>
    <col min="6656" max="6656" width="28" style="11" customWidth="1"/>
    <col min="6657" max="6908" width="8.85546875" style="11"/>
    <col min="6909" max="6909" width="28.42578125" style="11" customWidth="1"/>
    <col min="6910" max="6910" width="33.140625" style="11" customWidth="1"/>
    <col min="6911" max="6911" width="32.42578125" style="11" customWidth="1"/>
    <col min="6912" max="6912" width="28" style="11" customWidth="1"/>
    <col min="6913" max="7164" width="8.85546875" style="11"/>
    <col min="7165" max="7165" width="28.42578125" style="11" customWidth="1"/>
    <col min="7166" max="7166" width="33.140625" style="11" customWidth="1"/>
    <col min="7167" max="7167" width="32.42578125" style="11" customWidth="1"/>
    <col min="7168" max="7168" width="28" style="11" customWidth="1"/>
    <col min="7169" max="7420" width="8.85546875" style="11"/>
    <col min="7421" max="7421" width="28.42578125" style="11" customWidth="1"/>
    <col min="7422" max="7422" width="33.140625" style="11" customWidth="1"/>
    <col min="7423" max="7423" width="32.42578125" style="11" customWidth="1"/>
    <col min="7424" max="7424" width="28" style="11" customWidth="1"/>
    <col min="7425" max="7676" width="8.85546875" style="11"/>
    <col min="7677" max="7677" width="28.42578125" style="11" customWidth="1"/>
    <col min="7678" max="7678" width="33.140625" style="11" customWidth="1"/>
    <col min="7679" max="7679" width="32.42578125" style="11" customWidth="1"/>
    <col min="7680" max="7680" width="28" style="11" customWidth="1"/>
    <col min="7681" max="7932" width="8.85546875" style="11"/>
    <col min="7933" max="7933" width="28.42578125" style="11" customWidth="1"/>
    <col min="7934" max="7934" width="33.140625" style="11" customWidth="1"/>
    <col min="7935" max="7935" width="32.42578125" style="11" customWidth="1"/>
    <col min="7936" max="7936" width="28" style="11" customWidth="1"/>
    <col min="7937" max="8188" width="8.85546875" style="11"/>
    <col min="8189" max="8189" width="28.42578125" style="11" customWidth="1"/>
    <col min="8190" max="8190" width="33.140625" style="11" customWidth="1"/>
    <col min="8191" max="8191" width="32.42578125" style="11" customWidth="1"/>
    <col min="8192" max="8192" width="28" style="11" customWidth="1"/>
    <col min="8193" max="8444" width="8.85546875" style="11"/>
    <col min="8445" max="8445" width="28.42578125" style="11" customWidth="1"/>
    <col min="8446" max="8446" width="33.140625" style="11" customWidth="1"/>
    <col min="8447" max="8447" width="32.42578125" style="11" customWidth="1"/>
    <col min="8448" max="8448" width="28" style="11" customWidth="1"/>
    <col min="8449" max="8700" width="8.85546875" style="11"/>
    <col min="8701" max="8701" width="28.42578125" style="11" customWidth="1"/>
    <col min="8702" max="8702" width="33.140625" style="11" customWidth="1"/>
    <col min="8703" max="8703" width="32.42578125" style="11" customWidth="1"/>
    <col min="8704" max="8704" width="28" style="11" customWidth="1"/>
    <col min="8705" max="8956" width="8.85546875" style="11"/>
    <col min="8957" max="8957" width="28.42578125" style="11" customWidth="1"/>
    <col min="8958" max="8958" width="33.140625" style="11" customWidth="1"/>
    <col min="8959" max="8959" width="32.42578125" style="11" customWidth="1"/>
    <col min="8960" max="8960" width="28" style="11" customWidth="1"/>
    <col min="8961" max="9212" width="8.85546875" style="11"/>
    <col min="9213" max="9213" width="28.42578125" style="11" customWidth="1"/>
    <col min="9214" max="9214" width="33.140625" style="11" customWidth="1"/>
    <col min="9215" max="9215" width="32.42578125" style="11" customWidth="1"/>
    <col min="9216" max="9216" width="28" style="11" customWidth="1"/>
    <col min="9217" max="9468" width="8.85546875" style="11"/>
    <col min="9469" max="9469" width="28.42578125" style="11" customWidth="1"/>
    <col min="9470" max="9470" width="33.140625" style="11" customWidth="1"/>
    <col min="9471" max="9471" width="32.42578125" style="11" customWidth="1"/>
    <col min="9472" max="9472" width="28" style="11" customWidth="1"/>
    <col min="9473" max="9724" width="8.85546875" style="11"/>
    <col min="9725" max="9725" width="28.42578125" style="11" customWidth="1"/>
    <col min="9726" max="9726" width="33.140625" style="11" customWidth="1"/>
    <col min="9727" max="9727" width="32.42578125" style="11" customWidth="1"/>
    <col min="9728" max="9728" width="28" style="11" customWidth="1"/>
    <col min="9729" max="9980" width="8.85546875" style="11"/>
    <col min="9981" max="9981" width="28.42578125" style="11" customWidth="1"/>
    <col min="9982" max="9982" width="33.140625" style="11" customWidth="1"/>
    <col min="9983" max="9983" width="32.42578125" style="11" customWidth="1"/>
    <col min="9984" max="9984" width="28" style="11" customWidth="1"/>
    <col min="9985" max="10236" width="8.85546875" style="11"/>
    <col min="10237" max="10237" width="28.42578125" style="11" customWidth="1"/>
    <col min="10238" max="10238" width="33.140625" style="11" customWidth="1"/>
    <col min="10239" max="10239" width="32.42578125" style="11" customWidth="1"/>
    <col min="10240" max="10240" width="28" style="11" customWidth="1"/>
    <col min="10241" max="10492" width="8.85546875" style="11"/>
    <col min="10493" max="10493" width="28.42578125" style="11" customWidth="1"/>
    <col min="10494" max="10494" width="33.140625" style="11" customWidth="1"/>
    <col min="10495" max="10495" width="32.42578125" style="11" customWidth="1"/>
    <col min="10496" max="10496" width="28" style="11" customWidth="1"/>
    <col min="10497" max="10748" width="8.85546875" style="11"/>
    <col min="10749" max="10749" width="28.42578125" style="11" customWidth="1"/>
    <col min="10750" max="10750" width="33.140625" style="11" customWidth="1"/>
    <col min="10751" max="10751" width="32.42578125" style="11" customWidth="1"/>
    <col min="10752" max="10752" width="28" style="11" customWidth="1"/>
    <col min="10753" max="11004" width="8.85546875" style="11"/>
    <col min="11005" max="11005" width="28.42578125" style="11" customWidth="1"/>
    <col min="11006" max="11006" width="33.140625" style="11" customWidth="1"/>
    <col min="11007" max="11007" width="32.42578125" style="11" customWidth="1"/>
    <col min="11008" max="11008" width="28" style="11" customWidth="1"/>
    <col min="11009" max="11260" width="8.85546875" style="11"/>
    <col min="11261" max="11261" width="28.42578125" style="11" customWidth="1"/>
    <col min="11262" max="11262" width="33.140625" style="11" customWidth="1"/>
    <col min="11263" max="11263" width="32.42578125" style="11" customWidth="1"/>
    <col min="11264" max="11264" width="28" style="11" customWidth="1"/>
    <col min="11265" max="11516" width="8.85546875" style="11"/>
    <col min="11517" max="11517" width="28.42578125" style="11" customWidth="1"/>
    <col min="11518" max="11518" width="33.140625" style="11" customWidth="1"/>
    <col min="11519" max="11519" width="32.42578125" style="11" customWidth="1"/>
    <col min="11520" max="11520" width="28" style="11" customWidth="1"/>
    <col min="11521" max="11772" width="8.85546875" style="11"/>
    <col min="11773" max="11773" width="28.42578125" style="11" customWidth="1"/>
    <col min="11774" max="11774" width="33.140625" style="11" customWidth="1"/>
    <col min="11775" max="11775" width="32.42578125" style="11" customWidth="1"/>
    <col min="11776" max="11776" width="28" style="11" customWidth="1"/>
    <col min="11777" max="12028" width="8.85546875" style="11"/>
    <col min="12029" max="12029" width="28.42578125" style="11" customWidth="1"/>
    <col min="12030" max="12030" width="33.140625" style="11" customWidth="1"/>
    <col min="12031" max="12031" width="32.42578125" style="11" customWidth="1"/>
    <col min="12032" max="12032" width="28" style="11" customWidth="1"/>
    <col min="12033" max="12284" width="8.85546875" style="11"/>
    <col min="12285" max="12285" width="28.42578125" style="11" customWidth="1"/>
    <col min="12286" max="12286" width="33.140625" style="11" customWidth="1"/>
    <col min="12287" max="12287" width="32.42578125" style="11" customWidth="1"/>
    <col min="12288" max="12288" width="28" style="11" customWidth="1"/>
    <col min="12289" max="12540" width="8.85546875" style="11"/>
    <col min="12541" max="12541" width="28.42578125" style="11" customWidth="1"/>
    <col min="12542" max="12542" width="33.140625" style="11" customWidth="1"/>
    <col min="12543" max="12543" width="32.42578125" style="11" customWidth="1"/>
    <col min="12544" max="12544" width="28" style="11" customWidth="1"/>
    <col min="12545" max="12796" width="8.85546875" style="11"/>
    <col min="12797" max="12797" width="28.42578125" style="11" customWidth="1"/>
    <col min="12798" max="12798" width="33.140625" style="11" customWidth="1"/>
    <col min="12799" max="12799" width="32.42578125" style="11" customWidth="1"/>
    <col min="12800" max="12800" width="28" style="11" customWidth="1"/>
    <col min="12801" max="13052" width="8.85546875" style="11"/>
    <col min="13053" max="13053" width="28.42578125" style="11" customWidth="1"/>
    <col min="13054" max="13054" width="33.140625" style="11" customWidth="1"/>
    <col min="13055" max="13055" width="32.42578125" style="11" customWidth="1"/>
    <col min="13056" max="13056" width="28" style="11" customWidth="1"/>
    <col min="13057" max="13308" width="8.85546875" style="11"/>
    <col min="13309" max="13309" width="28.42578125" style="11" customWidth="1"/>
    <col min="13310" max="13310" width="33.140625" style="11" customWidth="1"/>
    <col min="13311" max="13311" width="32.42578125" style="11" customWidth="1"/>
    <col min="13312" max="13312" width="28" style="11" customWidth="1"/>
    <col min="13313" max="13564" width="8.85546875" style="11"/>
    <col min="13565" max="13565" width="28.42578125" style="11" customWidth="1"/>
    <col min="13566" max="13566" width="33.140625" style="11" customWidth="1"/>
    <col min="13567" max="13567" width="32.42578125" style="11" customWidth="1"/>
    <col min="13568" max="13568" width="28" style="11" customWidth="1"/>
    <col min="13569" max="13820" width="8.85546875" style="11"/>
    <col min="13821" max="13821" width="28.42578125" style="11" customWidth="1"/>
    <col min="13822" max="13822" width="33.140625" style="11" customWidth="1"/>
    <col min="13823" max="13823" width="32.42578125" style="11" customWidth="1"/>
    <col min="13824" max="13824" width="28" style="11" customWidth="1"/>
    <col min="13825" max="14076" width="8.85546875" style="11"/>
    <col min="14077" max="14077" width="28.42578125" style="11" customWidth="1"/>
    <col min="14078" max="14078" width="33.140625" style="11" customWidth="1"/>
    <col min="14079" max="14079" width="32.42578125" style="11" customWidth="1"/>
    <col min="14080" max="14080" width="28" style="11" customWidth="1"/>
    <col min="14081" max="14332" width="8.85546875" style="11"/>
    <col min="14333" max="14333" width="28.42578125" style="11" customWidth="1"/>
    <col min="14334" max="14334" width="33.140625" style="11" customWidth="1"/>
    <col min="14335" max="14335" width="32.42578125" style="11" customWidth="1"/>
    <col min="14336" max="14336" width="28" style="11" customWidth="1"/>
    <col min="14337" max="14588" width="8.85546875" style="11"/>
    <col min="14589" max="14589" width="28.42578125" style="11" customWidth="1"/>
    <col min="14590" max="14590" width="33.140625" style="11" customWidth="1"/>
    <col min="14591" max="14591" width="32.42578125" style="11" customWidth="1"/>
    <col min="14592" max="14592" width="28" style="11" customWidth="1"/>
    <col min="14593" max="14844" width="8.85546875" style="11"/>
    <col min="14845" max="14845" width="28.42578125" style="11" customWidth="1"/>
    <col min="14846" max="14846" width="33.140625" style="11" customWidth="1"/>
    <col min="14847" max="14847" width="32.42578125" style="11" customWidth="1"/>
    <col min="14848" max="14848" width="28" style="11" customWidth="1"/>
    <col min="14849" max="15100" width="8.85546875" style="11"/>
    <col min="15101" max="15101" width="28.42578125" style="11" customWidth="1"/>
    <col min="15102" max="15102" width="33.140625" style="11" customWidth="1"/>
    <col min="15103" max="15103" width="32.42578125" style="11" customWidth="1"/>
    <col min="15104" max="15104" width="28" style="11" customWidth="1"/>
    <col min="15105" max="15356" width="8.85546875" style="11"/>
    <col min="15357" max="15357" width="28.42578125" style="11" customWidth="1"/>
    <col min="15358" max="15358" width="33.140625" style="11" customWidth="1"/>
    <col min="15359" max="15359" width="32.42578125" style="11" customWidth="1"/>
    <col min="15360" max="15360" width="28" style="11" customWidth="1"/>
    <col min="15361" max="15612" width="8.85546875" style="11"/>
    <col min="15613" max="15613" width="28.42578125" style="11" customWidth="1"/>
    <col min="15614" max="15614" width="33.140625" style="11" customWidth="1"/>
    <col min="15615" max="15615" width="32.42578125" style="11" customWidth="1"/>
    <col min="15616" max="15616" width="28" style="11" customWidth="1"/>
    <col min="15617" max="15868" width="8.85546875" style="11"/>
    <col min="15869" max="15869" width="28.42578125" style="11" customWidth="1"/>
    <col min="15870" max="15870" width="33.140625" style="11" customWidth="1"/>
    <col min="15871" max="15871" width="32.42578125" style="11" customWidth="1"/>
    <col min="15872" max="15872" width="28" style="11" customWidth="1"/>
    <col min="15873" max="16124" width="8.85546875" style="11"/>
    <col min="16125" max="16125" width="28.42578125" style="11" customWidth="1"/>
    <col min="16126" max="16126" width="33.140625" style="11" customWidth="1"/>
    <col min="16127" max="16127" width="32.42578125" style="11" customWidth="1"/>
    <col min="16128" max="16128" width="28" style="11" customWidth="1"/>
    <col min="16129" max="16379" width="8.85546875" style="11"/>
    <col min="16380" max="16384" width="8.85546875" style="11" customWidth="1"/>
  </cols>
  <sheetData>
    <row r="1" spans="1:6" ht="15">
      <c r="A1" s="12"/>
      <c r="B1" s="12" t="s">
        <v>115</v>
      </c>
      <c r="C1" s="12" t="s">
        <v>46</v>
      </c>
      <c r="D1" s="12" t="s">
        <v>47</v>
      </c>
      <c r="E1" s="13" t="s">
        <v>48</v>
      </c>
      <c r="F1" s="13" t="s">
        <v>45</v>
      </c>
    </row>
    <row r="2" spans="1:6">
      <c r="A2" s="14"/>
    </row>
    <row r="3" spans="1:6" ht="18.75" customHeight="1" thickBot="1">
      <c r="A3" s="14" t="s">
        <v>0</v>
      </c>
      <c r="B3" s="197" t="s">
        <v>162</v>
      </c>
    </row>
    <row r="4" spans="1:6" ht="18.75" customHeight="1" thickBot="1">
      <c r="B4" s="198"/>
      <c r="C4" s="15" t="s">
        <v>162</v>
      </c>
      <c r="D4" s="16"/>
      <c r="E4" s="17"/>
      <c r="F4" s="18"/>
    </row>
    <row r="5" spans="1:6" ht="18.75" customHeight="1" thickBot="1">
      <c r="A5" s="14" t="s">
        <v>273</v>
      </c>
      <c r="B5" s="199" t="s">
        <v>167</v>
      </c>
      <c r="C5" s="114" t="s">
        <v>282</v>
      </c>
      <c r="D5" s="16"/>
      <c r="E5" s="19"/>
      <c r="F5" s="18"/>
    </row>
    <row r="6" spans="1:6" ht="18.75" customHeight="1" thickBot="1">
      <c r="A6" s="14"/>
      <c r="B6" s="200"/>
      <c r="C6" s="115"/>
      <c r="D6" s="21" t="s">
        <v>296</v>
      </c>
      <c r="E6" s="19"/>
      <c r="F6" s="18"/>
    </row>
    <row r="7" spans="1:6" ht="18.75" customHeight="1" thickBot="1">
      <c r="A7" s="14" t="s">
        <v>1</v>
      </c>
      <c r="B7" s="201" t="s">
        <v>100</v>
      </c>
      <c r="C7" s="113"/>
      <c r="D7" s="519" t="s">
        <v>288</v>
      </c>
      <c r="E7" s="24"/>
      <c r="F7" s="18"/>
    </row>
    <row r="8" spans="1:6" ht="18.75" customHeight="1" thickBot="1">
      <c r="B8" s="198"/>
      <c r="C8" s="25" t="s">
        <v>190</v>
      </c>
      <c r="D8" s="23"/>
      <c r="E8" s="24"/>
      <c r="F8" s="18"/>
    </row>
    <row r="9" spans="1:6" ht="18.75" customHeight="1" thickBot="1">
      <c r="A9" s="14" t="s">
        <v>274</v>
      </c>
      <c r="B9" s="199" t="s">
        <v>190</v>
      </c>
      <c r="C9" s="116" t="s">
        <v>281</v>
      </c>
      <c r="D9" s="23"/>
      <c r="E9" s="24"/>
      <c r="F9" s="18"/>
    </row>
    <row r="10" spans="1:6" ht="18.75" customHeight="1" thickBot="1">
      <c r="A10" s="14"/>
      <c r="B10" s="200"/>
      <c r="C10" s="26"/>
      <c r="D10" s="20"/>
      <c r="E10" s="21" t="s">
        <v>290</v>
      </c>
      <c r="F10" s="27"/>
    </row>
    <row r="11" spans="1:6" ht="18.75" customHeight="1" thickBot="1">
      <c r="A11" s="14" t="s">
        <v>2</v>
      </c>
      <c r="B11" s="201" t="s">
        <v>163</v>
      </c>
      <c r="C11" s="15"/>
      <c r="D11" s="23"/>
      <c r="E11" s="117" t="s">
        <v>294</v>
      </c>
      <c r="F11" s="28"/>
    </row>
    <row r="12" spans="1:6" ht="18.75" customHeight="1" thickBot="1">
      <c r="B12" s="198"/>
      <c r="C12" s="15" t="s">
        <v>163</v>
      </c>
      <c r="D12" s="23"/>
      <c r="E12" s="29"/>
      <c r="F12" s="28"/>
    </row>
    <row r="13" spans="1:6" ht="18.75" customHeight="1" thickBot="1">
      <c r="A13" s="14" t="s">
        <v>275</v>
      </c>
      <c r="B13" s="199" t="s">
        <v>153</v>
      </c>
      <c r="C13" s="118" t="s">
        <v>283</v>
      </c>
      <c r="D13" s="23"/>
      <c r="E13" s="29"/>
      <c r="F13" s="28"/>
    </row>
    <row r="14" spans="1:6" ht="18.75" customHeight="1" thickBot="1">
      <c r="A14" s="14"/>
      <c r="B14" s="200"/>
      <c r="C14" s="115"/>
      <c r="D14" s="30" t="s">
        <v>297</v>
      </c>
      <c r="E14" s="29"/>
      <c r="F14" s="28"/>
    </row>
    <row r="15" spans="1:6" ht="18.75" customHeight="1" thickBot="1">
      <c r="A15" s="14" t="s">
        <v>3</v>
      </c>
      <c r="B15" s="201" t="s">
        <v>181</v>
      </c>
      <c r="C15" s="22"/>
      <c r="D15" s="15" t="s">
        <v>284</v>
      </c>
      <c r="E15" s="29"/>
      <c r="F15" s="28"/>
    </row>
    <row r="16" spans="1:6" ht="18.75" customHeight="1" thickBot="1">
      <c r="B16" s="198"/>
      <c r="C16" s="25" t="s">
        <v>181</v>
      </c>
      <c r="D16" s="16"/>
      <c r="E16" s="29"/>
      <c r="F16" s="28"/>
    </row>
    <row r="17" spans="1:6" ht="18.75" customHeight="1" thickBot="1">
      <c r="A17" s="14" t="s">
        <v>276</v>
      </c>
      <c r="B17" s="199" t="s">
        <v>183</v>
      </c>
      <c r="C17" s="116" t="s">
        <v>282</v>
      </c>
      <c r="D17" s="31"/>
      <c r="E17" s="29"/>
      <c r="F17" s="28"/>
    </row>
    <row r="18" spans="1:6" ht="18.75" customHeight="1" thickBot="1">
      <c r="A18" s="14"/>
      <c r="B18" s="200"/>
      <c r="C18" s="26"/>
      <c r="D18" s="31"/>
      <c r="E18" s="119"/>
      <c r="F18" s="32" t="s">
        <v>290</v>
      </c>
    </row>
    <row r="19" spans="1:6" ht="18.75" customHeight="1" thickBot="1">
      <c r="A19" s="14" t="s">
        <v>53</v>
      </c>
      <c r="B19" s="201" t="s">
        <v>178</v>
      </c>
      <c r="C19" s="15"/>
      <c r="D19" s="16"/>
      <c r="E19" s="17"/>
      <c r="F19" s="33" t="s">
        <v>301</v>
      </c>
    </row>
    <row r="20" spans="1:6" ht="18.75" customHeight="1" thickBot="1">
      <c r="B20" s="202"/>
      <c r="C20" s="15" t="s">
        <v>178</v>
      </c>
      <c r="D20" s="16"/>
      <c r="E20" s="17"/>
      <c r="F20" s="33"/>
    </row>
    <row r="21" spans="1:6" ht="18.75" customHeight="1" thickBot="1">
      <c r="A21" s="14" t="s">
        <v>277</v>
      </c>
      <c r="B21" s="199" t="s">
        <v>191</v>
      </c>
      <c r="C21" s="118" t="s">
        <v>285</v>
      </c>
      <c r="D21" s="16"/>
      <c r="E21" s="19"/>
      <c r="F21" s="33"/>
    </row>
    <row r="22" spans="1:6" ht="18.75" customHeight="1" thickBot="1">
      <c r="A22" s="14"/>
      <c r="B22" s="200"/>
      <c r="C22" s="115"/>
      <c r="D22" s="21" t="s">
        <v>298</v>
      </c>
      <c r="E22" s="19"/>
      <c r="F22" s="33"/>
    </row>
    <row r="23" spans="1:6" ht="18.75" customHeight="1" thickBot="1">
      <c r="A23" s="14" t="s">
        <v>56</v>
      </c>
      <c r="B23" s="201" t="s">
        <v>169</v>
      </c>
      <c r="C23" s="22"/>
      <c r="D23" s="519" t="s">
        <v>289</v>
      </c>
      <c r="E23" s="24"/>
      <c r="F23" s="33"/>
    </row>
    <row r="24" spans="1:6" ht="18.75" customHeight="1" thickBot="1">
      <c r="B24" s="198"/>
      <c r="C24" s="25" t="s">
        <v>169</v>
      </c>
      <c r="D24" s="23"/>
      <c r="E24" s="24"/>
      <c r="F24" s="33"/>
    </row>
    <row r="25" spans="1:6" ht="18.75" customHeight="1" thickBot="1">
      <c r="A25" s="14" t="s">
        <v>278</v>
      </c>
      <c r="B25" s="199" t="s">
        <v>186</v>
      </c>
      <c r="C25" s="116" t="s">
        <v>284</v>
      </c>
      <c r="D25" s="23"/>
      <c r="E25" s="24"/>
      <c r="F25" s="33"/>
    </row>
    <row r="26" spans="1:6" ht="18.75" customHeight="1" thickBot="1">
      <c r="A26" s="14"/>
      <c r="B26" s="200"/>
      <c r="C26" s="26"/>
      <c r="D26" s="119"/>
      <c r="E26" s="21" t="s">
        <v>291</v>
      </c>
      <c r="F26" s="34"/>
    </row>
    <row r="27" spans="1:6" ht="18.75" customHeight="1" thickBot="1">
      <c r="A27" s="14" t="s">
        <v>55</v>
      </c>
      <c r="B27" s="201" t="s">
        <v>165</v>
      </c>
      <c r="C27" s="15"/>
      <c r="D27" s="23"/>
      <c r="E27" s="117" t="s">
        <v>295</v>
      </c>
      <c r="F27" s="35"/>
    </row>
    <row r="28" spans="1:6" ht="18.75" customHeight="1" thickBot="1">
      <c r="B28" s="198"/>
      <c r="C28" s="15" t="s">
        <v>179</v>
      </c>
      <c r="D28" s="23"/>
      <c r="E28" s="29"/>
      <c r="F28" s="35"/>
    </row>
    <row r="29" spans="1:6" ht="18.75" customHeight="1" thickBot="1">
      <c r="A29" s="14" t="s">
        <v>279</v>
      </c>
      <c r="B29" s="199" t="s">
        <v>179</v>
      </c>
      <c r="C29" s="118" t="s">
        <v>287</v>
      </c>
      <c r="D29" s="23"/>
      <c r="E29" s="29"/>
      <c r="F29" s="35"/>
    </row>
    <row r="30" spans="1:6" ht="18.75" customHeight="1" thickBot="1">
      <c r="A30" s="14"/>
      <c r="B30" s="200"/>
      <c r="C30" s="115"/>
      <c r="D30" s="30" t="s">
        <v>299</v>
      </c>
      <c r="E30" s="36"/>
      <c r="F30" s="35"/>
    </row>
    <row r="31" spans="1:6" ht="18.75" customHeight="1" thickBot="1">
      <c r="A31" s="14" t="s">
        <v>54</v>
      </c>
      <c r="B31" s="201" t="s">
        <v>152</v>
      </c>
      <c r="C31" s="22"/>
      <c r="D31" s="17" t="s">
        <v>289</v>
      </c>
      <c r="E31" s="37" t="s">
        <v>293</v>
      </c>
      <c r="F31" s="27"/>
    </row>
    <row r="32" spans="1:6" ht="18.75" customHeight="1" thickBot="1">
      <c r="B32" s="203"/>
      <c r="C32" s="25" t="s">
        <v>155</v>
      </c>
      <c r="D32" s="16"/>
      <c r="E32" s="120"/>
      <c r="F32" s="27"/>
    </row>
    <row r="33" spans="1:11" ht="18.75" customHeight="1" thickBot="1">
      <c r="A33" s="14" t="s">
        <v>280</v>
      </c>
      <c r="B33" s="199" t="s">
        <v>155</v>
      </c>
      <c r="C33" s="116" t="s">
        <v>286</v>
      </c>
      <c r="D33" s="38"/>
      <c r="E33" s="121"/>
      <c r="F33" s="39" t="s">
        <v>292</v>
      </c>
    </row>
    <row r="34" spans="1:11" ht="18.75" customHeight="1">
      <c r="A34" s="14"/>
      <c r="C34" s="26"/>
      <c r="D34" s="16"/>
      <c r="E34" s="40"/>
      <c r="F34" s="27" t="s">
        <v>300</v>
      </c>
    </row>
    <row r="35" spans="1:11" ht="24" customHeight="1" thickBot="1">
      <c r="E35" s="41" t="s">
        <v>292</v>
      </c>
    </row>
    <row r="36" spans="1:11">
      <c r="C36" s="26"/>
      <c r="D36" s="16"/>
      <c r="E36" s="27"/>
      <c r="F36" s="27"/>
    </row>
    <row r="46" spans="1:1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</sheetData>
  <pageMargins left="0.70866141732283472" right="0.70866141732283472" top="0.78740157480314965" bottom="0.78740157480314965" header="0.31496062992125984" footer="0.31496062992125984"/>
  <pageSetup paperSize="9" scale="7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9"/>
  <sheetViews>
    <sheetView showGridLines="0" topLeftCell="A16" workbookViewId="0">
      <selection activeCell="U28" sqref="U28"/>
    </sheetView>
  </sheetViews>
  <sheetFormatPr defaultRowHeight="15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>
      <c r="A1" s="4" t="s">
        <v>79</v>
      </c>
      <c r="B1" s="509"/>
      <c r="C1" s="509"/>
      <c r="D1" s="509"/>
    </row>
    <row r="2" spans="1:24" ht="15.75">
      <c r="A2" s="479" t="s">
        <v>80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24" ht="6.7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24" ht="13.5" customHeight="1">
      <c r="A4" s="460" t="s">
        <v>81</v>
      </c>
      <c r="B4" s="486" t="s">
        <v>62</v>
      </c>
      <c r="C4" s="486"/>
      <c r="D4" s="486"/>
      <c r="E4" s="486"/>
      <c r="F4" s="487"/>
      <c r="G4" s="467" t="s">
        <v>233</v>
      </c>
      <c r="H4" s="468"/>
      <c r="I4" s="468"/>
      <c r="J4" s="486" t="str">
        <f>'Nasazení do skupin'!$A$2</f>
        <v>SŽ1</v>
      </c>
      <c r="K4" s="486"/>
      <c r="L4" s="486"/>
      <c r="M4" s="487"/>
      <c r="N4" s="460" t="s">
        <v>224</v>
      </c>
      <c r="O4" s="510"/>
      <c r="P4" s="496"/>
      <c r="Q4" s="512" t="s">
        <v>227</v>
      </c>
      <c r="R4" s="513"/>
      <c r="S4" s="496"/>
    </row>
    <row r="5" spans="1:24" ht="13.5" customHeight="1" thickBot="1">
      <c r="A5" s="461"/>
      <c r="B5" s="488"/>
      <c r="C5" s="488"/>
      <c r="D5" s="488"/>
      <c r="E5" s="488"/>
      <c r="F5" s="489"/>
      <c r="G5" s="469"/>
      <c r="H5" s="470"/>
      <c r="I5" s="470"/>
      <c r="J5" s="488"/>
      <c r="K5" s="488"/>
      <c r="L5" s="488"/>
      <c r="M5" s="489"/>
      <c r="N5" s="461"/>
      <c r="O5" s="511"/>
      <c r="P5" s="497"/>
      <c r="Q5" s="514"/>
      <c r="R5" s="515"/>
      <c r="S5" s="497"/>
    </row>
    <row r="6" spans="1:24" ht="13.5" customHeight="1">
      <c r="A6" s="460" t="s">
        <v>82</v>
      </c>
      <c r="B6" s="462">
        <v>43044</v>
      </c>
      <c r="C6" s="463"/>
      <c r="D6" s="463"/>
      <c r="E6" s="463"/>
      <c r="F6" s="464"/>
      <c r="G6" s="467" t="s">
        <v>232</v>
      </c>
      <c r="H6" s="468"/>
      <c r="I6" s="468"/>
      <c r="J6" s="463"/>
      <c r="K6" s="463"/>
      <c r="L6" s="463"/>
      <c r="M6" s="464"/>
      <c r="N6" s="467" t="s">
        <v>225</v>
      </c>
      <c r="O6" s="502"/>
      <c r="P6" s="503"/>
      <c r="Q6" s="467" t="s">
        <v>226</v>
      </c>
      <c r="R6" s="502"/>
      <c r="S6" s="503"/>
      <c r="V6" s="123"/>
      <c r="X6" s="123"/>
    </row>
    <row r="7" spans="1:24" ht="13.15" customHeight="1" thickBot="1">
      <c r="A7" s="461"/>
      <c r="B7" s="465"/>
      <c r="C7" s="465"/>
      <c r="D7" s="465"/>
      <c r="E7" s="465"/>
      <c r="F7" s="466"/>
      <c r="G7" s="469"/>
      <c r="H7" s="470"/>
      <c r="I7" s="470"/>
      <c r="J7" s="465"/>
      <c r="K7" s="465"/>
      <c r="L7" s="465"/>
      <c r="M7" s="466"/>
      <c r="N7" s="504"/>
      <c r="O7" s="505"/>
      <c r="P7" s="506"/>
      <c r="Q7" s="504"/>
      <c r="R7" s="505"/>
      <c r="S7" s="506"/>
      <c r="V7" s="123"/>
      <c r="X7" s="123"/>
    </row>
    <row r="8" spans="1:24" ht="18.75" customHeight="1">
      <c r="A8" s="124" t="s">
        <v>234</v>
      </c>
      <c r="B8" s="518"/>
      <c r="C8" s="494"/>
      <c r="D8" s="494"/>
      <c r="E8" s="494"/>
      <c r="F8" s="495"/>
      <c r="G8" s="124" t="s">
        <v>230</v>
      </c>
      <c r="H8" s="125"/>
      <c r="I8" s="498"/>
      <c r="J8" s="498"/>
      <c r="K8" s="498"/>
      <c r="L8" s="498"/>
      <c r="M8" s="499"/>
      <c r="N8" s="124" t="s">
        <v>228</v>
      </c>
      <c r="O8" s="125"/>
      <c r="P8" s="494"/>
      <c r="Q8" s="494"/>
      <c r="R8" s="494"/>
      <c r="S8" s="495"/>
      <c r="V8" s="123"/>
      <c r="X8" s="123"/>
    </row>
    <row r="9" spans="1:24" ht="16.5" thickBot="1">
      <c r="A9" s="126" t="s">
        <v>83</v>
      </c>
      <c r="B9" s="500"/>
      <c r="C9" s="500"/>
      <c r="D9" s="500"/>
      <c r="E9" s="500"/>
      <c r="F9" s="501"/>
      <c r="G9" s="492" t="s">
        <v>83</v>
      </c>
      <c r="H9" s="493"/>
      <c r="I9" s="507"/>
      <c r="J9" s="507"/>
      <c r="K9" s="507"/>
      <c r="L9" s="507"/>
      <c r="M9" s="508"/>
      <c r="N9" s="492" t="s">
        <v>83</v>
      </c>
      <c r="O9" s="493"/>
      <c r="P9" s="500"/>
      <c r="Q9" s="500"/>
      <c r="R9" s="500"/>
      <c r="S9" s="501"/>
      <c r="V9" s="123"/>
      <c r="X9" s="123"/>
    </row>
    <row r="10" spans="1:24" ht="18.75" customHeight="1">
      <c r="A10" s="124" t="s">
        <v>234</v>
      </c>
      <c r="B10" s="494"/>
      <c r="C10" s="494"/>
      <c r="D10" s="494"/>
      <c r="E10" s="494"/>
      <c r="F10" s="495"/>
      <c r="G10" s="124" t="s">
        <v>231</v>
      </c>
      <c r="H10" s="125"/>
      <c r="I10" s="498"/>
      <c r="J10" s="498"/>
      <c r="K10" s="498"/>
      <c r="L10" s="498"/>
      <c r="M10" s="499"/>
      <c r="N10" s="124" t="s">
        <v>229</v>
      </c>
      <c r="O10" s="125"/>
      <c r="P10" s="494"/>
      <c r="Q10" s="494"/>
      <c r="R10" s="494"/>
      <c r="S10" s="495"/>
      <c r="V10" s="123"/>
      <c r="X10" s="123"/>
    </row>
    <row r="11" spans="1:24" ht="16.5" thickBot="1">
      <c r="A11" s="126" t="s">
        <v>83</v>
      </c>
      <c r="B11" s="500"/>
      <c r="C11" s="500"/>
      <c r="D11" s="500"/>
      <c r="E11" s="500"/>
      <c r="F11" s="501"/>
      <c r="G11" s="492" t="s">
        <v>83</v>
      </c>
      <c r="H11" s="493"/>
      <c r="I11" s="507"/>
      <c r="J11" s="507"/>
      <c r="K11" s="507"/>
      <c r="L11" s="507"/>
      <c r="M11" s="508"/>
      <c r="N11" s="492" t="s">
        <v>83</v>
      </c>
      <c r="O11" s="493"/>
      <c r="P11" s="500"/>
      <c r="Q11" s="500"/>
      <c r="R11" s="500"/>
      <c r="S11" s="501"/>
    </row>
    <row r="12" spans="1:24" ht="12" customHeight="1">
      <c r="A12" s="490" t="s">
        <v>84</v>
      </c>
      <c r="B12" s="473" t="s">
        <v>85</v>
      </c>
      <c r="C12" s="474"/>
      <c r="D12" s="474"/>
      <c r="E12" s="474"/>
      <c r="F12" s="475"/>
      <c r="G12" s="471" t="s">
        <v>63</v>
      </c>
      <c r="H12" s="473" t="s">
        <v>86</v>
      </c>
      <c r="I12" s="474"/>
      <c r="J12" s="474"/>
      <c r="K12" s="474"/>
      <c r="L12" s="475"/>
      <c r="M12" s="471" t="s">
        <v>63</v>
      </c>
      <c r="N12" s="516" t="s">
        <v>87</v>
      </c>
      <c r="O12" s="517"/>
      <c r="P12" s="516" t="s">
        <v>88</v>
      </c>
      <c r="Q12" s="517"/>
      <c r="R12" s="516" t="s">
        <v>89</v>
      </c>
      <c r="S12" s="517"/>
    </row>
    <row r="13" spans="1:24" s="129" customFormat="1" ht="24" customHeight="1" thickBot="1">
      <c r="A13" s="491"/>
      <c r="B13" s="476"/>
      <c r="C13" s="477"/>
      <c r="D13" s="477"/>
      <c r="E13" s="477"/>
      <c r="F13" s="478"/>
      <c r="G13" s="472"/>
      <c r="H13" s="476"/>
      <c r="I13" s="477"/>
      <c r="J13" s="477"/>
      <c r="K13" s="477"/>
      <c r="L13" s="478"/>
      <c r="M13" s="472"/>
      <c r="N13" s="127" t="s">
        <v>4</v>
      </c>
      <c r="O13" s="128" t="s">
        <v>52</v>
      </c>
      <c r="P13" s="127" t="s">
        <v>4</v>
      </c>
      <c r="Q13" s="128" t="s">
        <v>52</v>
      </c>
      <c r="R13" s="127" t="s">
        <v>4</v>
      </c>
      <c r="S13" s="128" t="s">
        <v>52</v>
      </c>
    </row>
    <row r="14" spans="1:24" s="129" customFormat="1" ht="18" customHeight="1">
      <c r="A14" s="130" t="s">
        <v>68</v>
      </c>
      <c r="B14" s="131"/>
      <c r="C14" s="132"/>
      <c r="D14" s="132"/>
      <c r="E14" s="132"/>
      <c r="F14" s="133"/>
      <c r="G14" s="134"/>
      <c r="H14" s="131"/>
      <c r="I14" s="132"/>
      <c r="J14" s="132"/>
      <c r="K14" s="132"/>
      <c r="L14" s="135"/>
      <c r="M14" s="136"/>
      <c r="N14" s="137"/>
      <c r="O14" s="138"/>
      <c r="P14" s="480"/>
      <c r="Q14" s="483"/>
      <c r="R14" s="480"/>
      <c r="S14" s="483"/>
    </row>
    <row r="15" spans="1:24" s="129" customFormat="1" ht="18" customHeight="1">
      <c r="A15" s="139" t="s">
        <v>69</v>
      </c>
      <c r="B15" s="140"/>
      <c r="C15" s="141"/>
      <c r="D15" s="141"/>
      <c r="E15" s="141"/>
      <c r="F15" s="142"/>
      <c r="G15" s="143"/>
      <c r="H15" s="140"/>
      <c r="I15" s="141"/>
      <c r="J15" s="141"/>
      <c r="K15" s="141"/>
      <c r="L15" s="142"/>
      <c r="M15" s="144"/>
      <c r="N15" s="145"/>
      <c r="O15" s="142"/>
      <c r="P15" s="481"/>
      <c r="Q15" s="484"/>
      <c r="R15" s="481"/>
      <c r="S15" s="484"/>
    </row>
    <row r="16" spans="1:24" s="129" customFormat="1" ht="18" customHeight="1" thickBot="1">
      <c r="A16" s="146" t="s">
        <v>70</v>
      </c>
      <c r="B16" s="147"/>
      <c r="C16" s="148"/>
      <c r="D16" s="148"/>
      <c r="E16" s="148"/>
      <c r="F16" s="149"/>
      <c r="G16" s="150"/>
      <c r="H16" s="147"/>
      <c r="I16" s="148"/>
      <c r="J16" s="148"/>
      <c r="K16" s="148"/>
      <c r="L16" s="149"/>
      <c r="M16" s="151"/>
      <c r="N16" s="152"/>
      <c r="O16" s="153"/>
      <c r="P16" s="482"/>
      <c r="Q16" s="485"/>
      <c r="R16" s="482"/>
      <c r="S16" s="485"/>
    </row>
    <row r="17" spans="1:24" s="129" customFormat="1" ht="27.6" customHeight="1">
      <c r="A17" s="154" t="s">
        <v>90</v>
      </c>
      <c r="B17" s="155"/>
      <c r="C17" s="156"/>
      <c r="D17" s="157"/>
      <c r="E17" s="157"/>
      <c r="F17" s="177"/>
      <c r="G17" s="179"/>
      <c r="H17" s="155"/>
      <c r="I17" s="156"/>
      <c r="J17" s="157"/>
      <c r="K17" s="157"/>
      <c r="L17" s="157"/>
      <c r="M17" s="136"/>
      <c r="N17" s="158" t="s">
        <v>91</v>
      </c>
      <c r="O17" s="159"/>
      <c r="P17" s="159"/>
      <c r="Q17" s="159"/>
      <c r="R17" s="159"/>
      <c r="S17" s="160"/>
    </row>
    <row r="18" spans="1:24" s="129" customFormat="1" ht="88.15" customHeight="1" thickBot="1">
      <c r="A18" s="146" t="s">
        <v>92</v>
      </c>
      <c r="B18" s="161"/>
      <c r="C18" s="162"/>
      <c r="D18" s="162"/>
      <c r="E18" s="162"/>
      <c r="F18" s="178"/>
      <c r="G18" s="180"/>
      <c r="H18" s="161"/>
      <c r="I18" s="162"/>
      <c r="J18" s="162"/>
      <c r="K18" s="162"/>
      <c r="L18" s="162"/>
      <c r="M18" s="163"/>
      <c r="N18" s="159"/>
      <c r="O18" s="159"/>
      <c r="P18" s="159"/>
      <c r="Q18" s="159"/>
      <c r="R18" s="159"/>
      <c r="S18" s="160"/>
    </row>
    <row r="19" spans="1:24" s="129" customFormat="1" ht="19.149999999999999" customHeight="1" thickBot="1">
      <c r="A19" s="164" t="s">
        <v>93</v>
      </c>
      <c r="B19" s="165"/>
      <c r="C19" s="166"/>
      <c r="D19" s="166"/>
      <c r="E19" s="166"/>
      <c r="F19" s="176"/>
      <c r="G19" s="167"/>
      <c r="H19" s="165"/>
      <c r="I19" s="166"/>
      <c r="J19" s="166"/>
      <c r="K19" s="166"/>
      <c r="L19" s="166"/>
      <c r="M19" s="168"/>
      <c r="N19" s="169"/>
      <c r="O19" s="169"/>
      <c r="P19" s="169"/>
      <c r="Q19" s="169"/>
      <c r="R19" s="169"/>
      <c r="S19" s="170"/>
    </row>
    <row r="20" spans="1:24" s="129" customFormat="1" ht="33.6" customHeight="1"/>
    <row r="21" spans="1:24" ht="15.75">
      <c r="A21" s="479" t="s">
        <v>80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</row>
    <row r="22" spans="1:24" ht="6.75" customHeight="1" thickBo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24" ht="13.5" customHeight="1">
      <c r="A23" s="460" t="s">
        <v>81</v>
      </c>
      <c r="B23" s="486" t="s">
        <v>62</v>
      </c>
      <c r="C23" s="486"/>
      <c r="D23" s="486"/>
      <c r="E23" s="486"/>
      <c r="F23" s="487"/>
      <c r="G23" s="467" t="s">
        <v>233</v>
      </c>
      <c r="H23" s="468"/>
      <c r="I23" s="468"/>
      <c r="J23" s="486" t="str">
        <f>'Nasazení do skupin'!$A$2</f>
        <v>SŽ1</v>
      </c>
      <c r="K23" s="486"/>
      <c r="L23" s="486"/>
      <c r="M23" s="487"/>
      <c r="N23" s="460" t="s">
        <v>224</v>
      </c>
      <c r="O23" s="510"/>
      <c r="P23" s="496"/>
      <c r="Q23" s="512" t="s">
        <v>227</v>
      </c>
      <c r="R23" s="513"/>
      <c r="S23" s="496"/>
    </row>
    <row r="24" spans="1:24" ht="13.5" customHeight="1" thickBot="1">
      <c r="A24" s="461"/>
      <c r="B24" s="488"/>
      <c r="C24" s="488"/>
      <c r="D24" s="488"/>
      <c r="E24" s="488"/>
      <c r="F24" s="489"/>
      <c r="G24" s="469"/>
      <c r="H24" s="470"/>
      <c r="I24" s="470"/>
      <c r="J24" s="488"/>
      <c r="K24" s="488"/>
      <c r="L24" s="488"/>
      <c r="M24" s="489"/>
      <c r="N24" s="461"/>
      <c r="O24" s="511"/>
      <c r="P24" s="497"/>
      <c r="Q24" s="514"/>
      <c r="R24" s="515"/>
      <c r="S24" s="497"/>
    </row>
    <row r="25" spans="1:24" ht="13.5" customHeight="1">
      <c r="A25" s="460" t="s">
        <v>82</v>
      </c>
      <c r="B25" s="462">
        <v>43044</v>
      </c>
      <c r="C25" s="463"/>
      <c r="D25" s="463"/>
      <c r="E25" s="463"/>
      <c r="F25" s="464"/>
      <c r="G25" s="467" t="s">
        <v>232</v>
      </c>
      <c r="H25" s="468"/>
      <c r="I25" s="468"/>
      <c r="J25" s="463"/>
      <c r="K25" s="463"/>
      <c r="L25" s="463"/>
      <c r="M25" s="464"/>
      <c r="N25" s="467" t="s">
        <v>225</v>
      </c>
      <c r="O25" s="502"/>
      <c r="P25" s="503"/>
      <c r="Q25" s="467" t="s">
        <v>226</v>
      </c>
      <c r="R25" s="502"/>
      <c r="S25" s="503"/>
      <c r="V25" s="123"/>
      <c r="X25" s="123"/>
    </row>
    <row r="26" spans="1:24" ht="13.15" customHeight="1" thickBot="1">
      <c r="A26" s="461"/>
      <c r="B26" s="465"/>
      <c r="C26" s="465"/>
      <c r="D26" s="465"/>
      <c r="E26" s="465"/>
      <c r="F26" s="466"/>
      <c r="G26" s="469"/>
      <c r="H26" s="470"/>
      <c r="I26" s="470"/>
      <c r="J26" s="465"/>
      <c r="K26" s="465"/>
      <c r="L26" s="465"/>
      <c r="M26" s="466"/>
      <c r="N26" s="504"/>
      <c r="O26" s="505"/>
      <c r="P26" s="506"/>
      <c r="Q26" s="504"/>
      <c r="R26" s="505"/>
      <c r="S26" s="506"/>
      <c r="V26" s="123"/>
      <c r="X26" s="123"/>
    </row>
    <row r="27" spans="1:24" ht="18.75" customHeight="1">
      <c r="A27" s="124" t="s">
        <v>234</v>
      </c>
      <c r="B27" s="494"/>
      <c r="C27" s="494"/>
      <c r="D27" s="494"/>
      <c r="E27" s="494"/>
      <c r="F27" s="495"/>
      <c r="G27" s="124" t="s">
        <v>230</v>
      </c>
      <c r="H27" s="125"/>
      <c r="I27" s="498"/>
      <c r="J27" s="498"/>
      <c r="K27" s="498"/>
      <c r="L27" s="498"/>
      <c r="M27" s="499"/>
      <c r="N27" s="124" t="s">
        <v>228</v>
      </c>
      <c r="O27" s="125"/>
      <c r="P27" s="494"/>
      <c r="Q27" s="494"/>
      <c r="R27" s="494"/>
      <c r="S27" s="495"/>
      <c r="V27" s="123"/>
      <c r="X27" s="123"/>
    </row>
    <row r="28" spans="1:24" ht="16.5" thickBot="1">
      <c r="A28" s="206" t="s">
        <v>83</v>
      </c>
      <c r="B28" s="500"/>
      <c r="C28" s="500"/>
      <c r="D28" s="500"/>
      <c r="E28" s="500"/>
      <c r="F28" s="501"/>
      <c r="G28" s="492" t="s">
        <v>83</v>
      </c>
      <c r="H28" s="493"/>
      <c r="I28" s="507"/>
      <c r="J28" s="507"/>
      <c r="K28" s="507"/>
      <c r="L28" s="507"/>
      <c r="M28" s="508"/>
      <c r="N28" s="492" t="s">
        <v>83</v>
      </c>
      <c r="O28" s="493"/>
      <c r="P28" s="500"/>
      <c r="Q28" s="500"/>
      <c r="R28" s="500"/>
      <c r="S28" s="501"/>
      <c r="V28" s="123"/>
      <c r="X28" s="123"/>
    </row>
    <row r="29" spans="1:24" ht="18.75" customHeight="1">
      <c r="A29" s="124" t="s">
        <v>234</v>
      </c>
      <c r="B29" s="494"/>
      <c r="C29" s="494"/>
      <c r="D29" s="494"/>
      <c r="E29" s="494"/>
      <c r="F29" s="495"/>
      <c r="G29" s="124" t="s">
        <v>231</v>
      </c>
      <c r="H29" s="125"/>
      <c r="I29" s="498"/>
      <c r="J29" s="498"/>
      <c r="K29" s="498"/>
      <c r="L29" s="498"/>
      <c r="M29" s="499"/>
      <c r="N29" s="124" t="s">
        <v>229</v>
      </c>
      <c r="O29" s="125"/>
      <c r="P29" s="494"/>
      <c r="Q29" s="494"/>
      <c r="R29" s="494"/>
      <c r="S29" s="495"/>
      <c r="V29" s="123"/>
      <c r="X29" s="123"/>
    </row>
    <row r="30" spans="1:24" ht="16.5" thickBot="1">
      <c r="A30" s="206" t="s">
        <v>83</v>
      </c>
      <c r="B30" s="500"/>
      <c r="C30" s="500"/>
      <c r="D30" s="500"/>
      <c r="E30" s="500"/>
      <c r="F30" s="501"/>
      <c r="G30" s="492" t="s">
        <v>83</v>
      </c>
      <c r="H30" s="493"/>
      <c r="I30" s="507"/>
      <c r="J30" s="507"/>
      <c r="K30" s="507"/>
      <c r="L30" s="507"/>
      <c r="M30" s="508"/>
      <c r="N30" s="492" t="s">
        <v>83</v>
      </c>
      <c r="O30" s="493"/>
      <c r="P30" s="500"/>
      <c r="Q30" s="500"/>
      <c r="R30" s="500"/>
      <c r="S30" s="501"/>
    </row>
    <row r="31" spans="1:24" ht="12" customHeight="1">
      <c r="A31" s="490" t="s">
        <v>84</v>
      </c>
      <c r="B31" s="473" t="s">
        <v>85</v>
      </c>
      <c r="C31" s="474"/>
      <c r="D31" s="474"/>
      <c r="E31" s="474"/>
      <c r="F31" s="475"/>
      <c r="G31" s="471" t="s">
        <v>63</v>
      </c>
      <c r="H31" s="473" t="s">
        <v>86</v>
      </c>
      <c r="I31" s="474"/>
      <c r="J31" s="474"/>
      <c r="K31" s="474"/>
      <c r="L31" s="475"/>
      <c r="M31" s="471" t="s">
        <v>63</v>
      </c>
      <c r="N31" s="516" t="s">
        <v>87</v>
      </c>
      <c r="O31" s="517"/>
      <c r="P31" s="516" t="s">
        <v>88</v>
      </c>
      <c r="Q31" s="517"/>
      <c r="R31" s="516" t="s">
        <v>89</v>
      </c>
      <c r="S31" s="517"/>
    </row>
    <row r="32" spans="1:24" s="129" customFormat="1" ht="24" customHeight="1" thickBot="1">
      <c r="A32" s="491"/>
      <c r="B32" s="476"/>
      <c r="C32" s="477"/>
      <c r="D32" s="477"/>
      <c r="E32" s="477"/>
      <c r="F32" s="478"/>
      <c r="G32" s="472"/>
      <c r="H32" s="476"/>
      <c r="I32" s="477"/>
      <c r="J32" s="477"/>
      <c r="K32" s="477"/>
      <c r="L32" s="478"/>
      <c r="M32" s="472"/>
      <c r="N32" s="127" t="s">
        <v>4</v>
      </c>
      <c r="O32" s="128" t="s">
        <v>52</v>
      </c>
      <c r="P32" s="127" t="s">
        <v>4</v>
      </c>
      <c r="Q32" s="128" t="s">
        <v>52</v>
      </c>
      <c r="R32" s="127" t="s">
        <v>4</v>
      </c>
      <c r="S32" s="128" t="s">
        <v>52</v>
      </c>
    </row>
    <row r="33" spans="1:19" s="129" customFormat="1" ht="18" customHeight="1">
      <c r="A33" s="130" t="s">
        <v>68</v>
      </c>
      <c r="B33" s="131"/>
      <c r="C33" s="132"/>
      <c r="D33" s="132"/>
      <c r="E33" s="132"/>
      <c r="F33" s="133"/>
      <c r="G33" s="134"/>
      <c r="H33" s="131"/>
      <c r="I33" s="132"/>
      <c r="J33" s="132"/>
      <c r="K33" s="132"/>
      <c r="L33" s="135"/>
      <c r="M33" s="136"/>
      <c r="N33" s="137"/>
      <c r="O33" s="138"/>
      <c r="P33" s="480"/>
      <c r="Q33" s="483"/>
      <c r="R33" s="480"/>
      <c r="S33" s="483"/>
    </row>
    <row r="34" spans="1:19" s="129" customFormat="1" ht="18" customHeight="1">
      <c r="A34" s="139" t="s">
        <v>69</v>
      </c>
      <c r="B34" s="140"/>
      <c r="C34" s="141"/>
      <c r="D34" s="141"/>
      <c r="E34" s="141"/>
      <c r="F34" s="142"/>
      <c r="G34" s="143"/>
      <c r="H34" s="140"/>
      <c r="I34" s="141"/>
      <c r="J34" s="141"/>
      <c r="K34" s="141"/>
      <c r="L34" s="142"/>
      <c r="M34" s="144"/>
      <c r="N34" s="145"/>
      <c r="O34" s="142"/>
      <c r="P34" s="481"/>
      <c r="Q34" s="484"/>
      <c r="R34" s="481"/>
      <c r="S34" s="484"/>
    </row>
    <row r="35" spans="1:19" s="129" customFormat="1" ht="18" customHeight="1" thickBot="1">
      <c r="A35" s="146" t="s">
        <v>70</v>
      </c>
      <c r="B35" s="147"/>
      <c r="C35" s="148"/>
      <c r="D35" s="148"/>
      <c r="E35" s="148"/>
      <c r="F35" s="149"/>
      <c r="G35" s="150"/>
      <c r="H35" s="147"/>
      <c r="I35" s="148"/>
      <c r="J35" s="148"/>
      <c r="K35" s="148"/>
      <c r="L35" s="149"/>
      <c r="M35" s="151"/>
      <c r="N35" s="152"/>
      <c r="O35" s="153"/>
      <c r="P35" s="482"/>
      <c r="Q35" s="485"/>
      <c r="R35" s="482"/>
      <c r="S35" s="485"/>
    </row>
    <row r="36" spans="1:19" s="129" customFormat="1" ht="27.6" customHeight="1">
      <c r="A36" s="154" t="s">
        <v>90</v>
      </c>
      <c r="B36" s="155"/>
      <c r="C36" s="156"/>
      <c r="D36" s="157"/>
      <c r="E36" s="157"/>
      <c r="F36" s="177"/>
      <c r="G36" s="179"/>
      <c r="H36" s="155"/>
      <c r="I36" s="156"/>
      <c r="J36" s="157"/>
      <c r="K36" s="157"/>
      <c r="L36" s="157"/>
      <c r="M36" s="136"/>
      <c r="N36" s="158" t="s">
        <v>91</v>
      </c>
      <c r="O36" s="159"/>
      <c r="P36" s="159"/>
      <c r="Q36" s="159"/>
      <c r="R36" s="159"/>
      <c r="S36" s="160"/>
    </row>
    <row r="37" spans="1:19" s="129" customFormat="1" ht="88.15" customHeight="1" thickBot="1">
      <c r="A37" s="146" t="s">
        <v>92</v>
      </c>
      <c r="B37" s="161"/>
      <c r="C37" s="162"/>
      <c r="D37" s="162"/>
      <c r="E37" s="162"/>
      <c r="F37" s="178"/>
      <c r="G37" s="180"/>
      <c r="H37" s="161"/>
      <c r="I37" s="162"/>
      <c r="J37" s="162"/>
      <c r="K37" s="162"/>
      <c r="L37" s="162"/>
      <c r="M37" s="163"/>
      <c r="N37" s="159"/>
      <c r="O37" s="159"/>
      <c r="P37" s="159"/>
      <c r="Q37" s="159"/>
      <c r="R37" s="159"/>
      <c r="S37" s="160"/>
    </row>
    <row r="38" spans="1:19" s="129" customFormat="1" ht="18" customHeight="1" thickBot="1">
      <c r="A38" s="164" t="s">
        <v>93</v>
      </c>
      <c r="B38" s="165"/>
      <c r="C38" s="166"/>
      <c r="D38" s="166"/>
      <c r="E38" s="166"/>
      <c r="F38" s="176"/>
      <c r="G38" s="167"/>
      <c r="H38" s="165"/>
      <c r="I38" s="166"/>
      <c r="J38" s="166"/>
      <c r="K38" s="166"/>
      <c r="L38" s="166"/>
      <c r="M38" s="168"/>
      <c r="N38" s="169"/>
      <c r="O38" s="169"/>
      <c r="P38" s="169"/>
      <c r="Q38" s="169"/>
      <c r="R38" s="169"/>
      <c r="S38" s="170"/>
    </row>
    <row r="39" spans="1:19" s="129" customFormat="1" ht="12.75">
      <c r="A39" s="171"/>
      <c r="B39" s="172"/>
      <c r="C39" s="172"/>
      <c r="D39" s="172"/>
      <c r="E39" s="172"/>
      <c r="F39" s="172"/>
      <c r="G39" s="173"/>
      <c r="H39" s="174"/>
      <c r="I39" s="174"/>
      <c r="J39" s="174"/>
      <c r="K39" s="174"/>
      <c r="L39" s="174"/>
      <c r="M39" s="175"/>
      <c r="N39" s="159"/>
      <c r="O39" s="159"/>
      <c r="P39" s="159"/>
      <c r="Q39" s="159"/>
      <c r="R39" s="159"/>
      <c r="S39" s="159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G31:G32"/>
    <mergeCell ref="P27:S27"/>
    <mergeCell ref="B28:F28"/>
    <mergeCell ref="G28:H28"/>
    <mergeCell ref="I28:M28"/>
    <mergeCell ref="N28:O28"/>
    <mergeCell ref="P28:S28"/>
    <mergeCell ref="B27:F27"/>
    <mergeCell ref="I27:M27"/>
    <mergeCell ref="P29:S29"/>
    <mergeCell ref="B30:F30"/>
    <mergeCell ref="G30:H30"/>
    <mergeCell ref="I30:M30"/>
    <mergeCell ref="N30:O30"/>
    <mergeCell ref="P30:S30"/>
    <mergeCell ref="B29:F29"/>
    <mergeCell ref="I29:M29"/>
    <mergeCell ref="N23:O24"/>
    <mergeCell ref="P23:P24"/>
    <mergeCell ref="Q23:R24"/>
    <mergeCell ref="S23:S24"/>
    <mergeCell ref="N25:P26"/>
    <mergeCell ref="Q25:S26"/>
    <mergeCell ref="N12:O12"/>
    <mergeCell ref="P12:Q12"/>
    <mergeCell ref="R12:S12"/>
    <mergeCell ref="P11:S11"/>
    <mergeCell ref="B11:F11"/>
    <mergeCell ref="G11:H11"/>
    <mergeCell ref="I11:M11"/>
    <mergeCell ref="N11:O11"/>
    <mergeCell ref="B1:D1"/>
    <mergeCell ref="A2:S2"/>
    <mergeCell ref="A4:A5"/>
    <mergeCell ref="B4:F5"/>
    <mergeCell ref="G4:I5"/>
    <mergeCell ref="J4:M5"/>
    <mergeCell ref="N4:O5"/>
    <mergeCell ref="Q4:R5"/>
    <mergeCell ref="S4:S5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N6:P7"/>
    <mergeCell ref="Q6:S7"/>
    <mergeCell ref="P10:S10"/>
    <mergeCell ref="I9:M9"/>
    <mergeCell ref="A25:A26"/>
    <mergeCell ref="B25:F26"/>
    <mergeCell ref="G25:I26"/>
    <mergeCell ref="J25:M26"/>
    <mergeCell ref="B13:F13"/>
    <mergeCell ref="H13:L13"/>
    <mergeCell ref="A21:S21"/>
    <mergeCell ref="P14:P16"/>
    <mergeCell ref="Q14:Q16"/>
    <mergeCell ref="R14:R16"/>
    <mergeCell ref="S14:S16"/>
    <mergeCell ref="A23:A24"/>
    <mergeCell ref="B23:F24"/>
    <mergeCell ref="G23:I24"/>
    <mergeCell ref="J23:M24"/>
    <mergeCell ref="A12:A13"/>
    <mergeCell ref="A6:A7"/>
    <mergeCell ref="B6:F7"/>
    <mergeCell ref="G6:I7"/>
    <mergeCell ref="J6:M7"/>
    <mergeCell ref="M12:M13"/>
    <mergeCell ref="B12:F12"/>
    <mergeCell ref="G12:G13"/>
    <mergeCell ref="H12:L12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38"/>
  <sheetViews>
    <sheetView topLeftCell="A13" workbookViewId="0">
      <selection activeCell="B34" sqref="B34"/>
    </sheetView>
  </sheetViews>
  <sheetFormatPr defaultRowHeight="15"/>
  <cols>
    <col min="1" max="1" width="9.5703125" bestFit="1" customWidth="1"/>
    <col min="2" max="2" width="36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5.7109375" style="59" customWidth="1"/>
    <col min="13" max="13" width="16" style="59" customWidth="1"/>
    <col min="14" max="14" width="4.7109375" style="59" customWidth="1"/>
    <col min="15" max="15" width="5.42578125" style="59" customWidth="1"/>
    <col min="16" max="16" width="16" style="59" customWidth="1"/>
    <col min="17" max="17" width="4.7109375" style="59" customWidth="1"/>
    <col min="18" max="18" width="9.7109375" style="59" customWidth="1"/>
    <col min="19" max="19" width="8.85546875" style="44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>
      <c r="A2" s="262" t="s">
        <v>116</v>
      </c>
      <c r="B2" s="255" t="s">
        <v>117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4.45" customHeight="1">
      <c r="A3" s="263"/>
      <c r="B3" s="256" t="s">
        <v>118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>
      <c r="A4" s="43" t="s">
        <v>23</v>
      </c>
      <c r="B4" s="95" t="s">
        <v>73</v>
      </c>
      <c r="C4" s="99" t="s">
        <v>74</v>
      </c>
      <c r="D4" s="96" t="s">
        <v>75</v>
      </c>
      <c r="E4" s="97" t="s">
        <v>78</v>
      </c>
      <c r="F4" s="99" t="s">
        <v>74</v>
      </c>
      <c r="G4" s="96" t="s">
        <v>75</v>
      </c>
      <c r="H4" s="97" t="s">
        <v>78</v>
      </c>
      <c r="I4" s="98" t="s">
        <v>74</v>
      </c>
      <c r="J4" s="96" t="s">
        <v>75</v>
      </c>
      <c r="K4" s="97" t="s">
        <v>78</v>
      </c>
      <c r="L4" s="99" t="s">
        <v>74</v>
      </c>
      <c r="M4" s="96" t="s">
        <v>75</v>
      </c>
      <c r="N4" s="97" t="s">
        <v>78</v>
      </c>
      <c r="O4" s="99" t="s">
        <v>74</v>
      </c>
      <c r="P4" s="96" t="s">
        <v>75</v>
      </c>
      <c r="Q4" s="97" t="s">
        <v>78</v>
      </c>
      <c r="R4" s="99" t="s">
        <v>76</v>
      </c>
      <c r="S4" s="96" t="s">
        <v>77</v>
      </c>
    </row>
    <row r="5" spans="1:19">
      <c r="A5" s="257" t="s">
        <v>24</v>
      </c>
      <c r="B5" s="184" t="str">
        <f>'Prezence 5.11.'!B14</f>
        <v>T.J. SOKOL Holice "A"</v>
      </c>
      <c r="C5" s="207">
        <f>'Prezence 5.11.'!C14</f>
        <v>6027</v>
      </c>
      <c r="D5" s="207" t="str">
        <f>'Prezence 5.11.'!D14</f>
        <v>Veselý Dominik</v>
      </c>
      <c r="E5" s="207" t="e">
        <f>'Prezence 5.11.'!#REF!</f>
        <v>#REF!</v>
      </c>
      <c r="F5" s="207" t="e">
        <f>'Prezence 5.11.'!#REF!</f>
        <v>#REF!</v>
      </c>
      <c r="G5" s="207" t="e">
        <f>'Prezence 5.11.'!#REF!</f>
        <v>#REF!</v>
      </c>
      <c r="H5" s="207" t="e">
        <f>'Prezence 5.11.'!#REF!</f>
        <v>#REF!</v>
      </c>
      <c r="I5" s="207" t="e">
        <f>'Prezence 5.11.'!#REF!</f>
        <v>#REF!</v>
      </c>
      <c r="J5" s="207" t="e">
        <f>'Prezence 5.11.'!#REF!</f>
        <v>#REF!</v>
      </c>
      <c r="K5" s="207" t="e">
        <f>'Prezence 5.11.'!#REF!</f>
        <v>#REF!</v>
      </c>
      <c r="L5" s="207" t="e">
        <f>'Prezence 5.11.'!#REF!</f>
        <v>#REF!</v>
      </c>
      <c r="M5" s="207" t="e">
        <f>'Prezence 5.11.'!#REF!</f>
        <v>#REF!</v>
      </c>
      <c r="N5" s="207" t="e">
        <f>'Prezence 5.11.'!#REF!</f>
        <v>#REF!</v>
      </c>
      <c r="O5" s="207" t="e">
        <f>'Prezence 5.11.'!#REF!</f>
        <v>#REF!</v>
      </c>
      <c r="P5" s="207" t="e">
        <f>'Prezence 5.11.'!#REF!</f>
        <v>#REF!</v>
      </c>
      <c r="Q5" s="207" t="e">
        <f>'Prezence 5.11.'!#REF!</f>
        <v>#REF!</v>
      </c>
      <c r="R5" s="207">
        <f>'Prezence 5.11.'!E14</f>
        <v>0</v>
      </c>
      <c r="S5" s="105" t="str">
        <f>'Prezence 5.11.'!F14</f>
        <v>Líbal</v>
      </c>
    </row>
    <row r="6" spans="1:19">
      <c r="A6" s="257"/>
      <c r="B6" s="184" t="str">
        <f>'Prezence 5.11.'!B8</f>
        <v>AC Zruč-Senec 2004 "A"</v>
      </c>
      <c r="C6" s="207">
        <f>'Prezence 5.11.'!C8</f>
        <v>2769</v>
      </c>
      <c r="D6" s="207" t="str">
        <f>'Prezence 5.11.'!D8</f>
        <v>Rott Tomáš</v>
      </c>
      <c r="E6" s="207" t="e">
        <f>'Prezence 5.11.'!#REF!</f>
        <v>#REF!</v>
      </c>
      <c r="F6" s="207" t="e">
        <f>'Prezence 5.11.'!#REF!</f>
        <v>#REF!</v>
      </c>
      <c r="G6" s="207" t="e">
        <f>'Prezence 5.11.'!#REF!</f>
        <v>#REF!</v>
      </c>
      <c r="H6" s="207" t="e">
        <f>'Prezence 5.11.'!#REF!</f>
        <v>#REF!</v>
      </c>
      <c r="I6" s="207" t="e">
        <f>'Prezence 5.11.'!#REF!</f>
        <v>#REF!</v>
      </c>
      <c r="J6" s="207" t="e">
        <f>'Prezence 5.11.'!#REF!</f>
        <v>#REF!</v>
      </c>
      <c r="K6" s="207" t="e">
        <f>'Prezence 5.11.'!#REF!</f>
        <v>#REF!</v>
      </c>
      <c r="L6" s="207" t="e">
        <f>'Prezence 5.11.'!#REF!</f>
        <v>#REF!</v>
      </c>
      <c r="M6" s="207" t="e">
        <f>'Prezence 5.11.'!#REF!</f>
        <v>#REF!</v>
      </c>
      <c r="N6" s="207" t="e">
        <f>'Prezence 5.11.'!#REF!</f>
        <v>#REF!</v>
      </c>
      <c r="O6" s="207" t="e">
        <f>'Prezence 5.11.'!#REF!</f>
        <v>#REF!</v>
      </c>
      <c r="P6" s="207" t="e">
        <f>'Prezence 5.11.'!#REF!</f>
        <v>#REF!</v>
      </c>
      <c r="Q6" s="207" t="e">
        <f>'Prezence 5.11.'!#REF!</f>
        <v>#REF!</v>
      </c>
      <c r="R6" s="207">
        <f>'Prezence 5.11.'!E8</f>
        <v>0</v>
      </c>
      <c r="S6" s="105" t="str">
        <f>'Prezence 5.11.'!F8</f>
        <v>Škudrna</v>
      </c>
    </row>
    <row r="7" spans="1:19">
      <c r="A7" s="258"/>
      <c r="B7" s="185" t="str">
        <f>'Prezence 5.11.'!B35</f>
        <v>TJ Sokol I Prostějov</v>
      </c>
      <c r="C7" s="208">
        <f>'Prezence 5.11.'!C35</f>
        <v>6259</v>
      </c>
      <c r="D7" s="208" t="str">
        <f>'Prezence 5.11.'!D35</f>
        <v>Stařičný Jan</v>
      </c>
      <c r="E7" s="208" t="e">
        <f>'Prezence 5.11.'!#REF!</f>
        <v>#REF!</v>
      </c>
      <c r="F7" s="208" t="e">
        <f>'Prezence 5.11.'!#REF!</f>
        <v>#REF!</v>
      </c>
      <c r="G7" s="208" t="e">
        <f>'Prezence 5.11.'!#REF!</f>
        <v>#REF!</v>
      </c>
      <c r="H7" s="208" t="e">
        <f>'Prezence 5.11.'!#REF!</f>
        <v>#REF!</v>
      </c>
      <c r="I7" s="208" t="e">
        <f>'Prezence 5.11.'!#REF!</f>
        <v>#REF!</v>
      </c>
      <c r="J7" s="208" t="e">
        <f>'Prezence 5.11.'!#REF!</f>
        <v>#REF!</v>
      </c>
      <c r="K7" s="208" t="e">
        <f>'Prezence 5.11.'!#REF!</f>
        <v>#REF!</v>
      </c>
      <c r="L7" s="208" t="e">
        <f>'Prezence 5.11.'!#REF!</f>
        <v>#REF!</v>
      </c>
      <c r="M7" s="208" t="e">
        <f>'Prezence 5.11.'!#REF!</f>
        <v>#REF!</v>
      </c>
      <c r="N7" s="208" t="e">
        <f>'Prezence 5.11.'!#REF!</f>
        <v>#REF!</v>
      </c>
      <c r="O7" s="208" t="e">
        <f>'Prezence 5.11.'!#REF!</f>
        <v>#REF!</v>
      </c>
      <c r="P7" s="208" t="e">
        <f>'Prezence 5.11.'!#REF!</f>
        <v>#REF!</v>
      </c>
      <c r="Q7" s="208" t="e">
        <f>'Prezence 5.11.'!#REF!</f>
        <v>#REF!</v>
      </c>
      <c r="R7" s="208">
        <f>'Prezence 5.11.'!E35</f>
        <v>0</v>
      </c>
      <c r="S7" s="106" t="str">
        <f>'Prezence 5.11.'!F35</f>
        <v>Stařičnuý</v>
      </c>
    </row>
    <row r="8" spans="1:19" ht="14.45" customHeight="1" thickBot="1">
      <c r="A8" s="259"/>
      <c r="B8" s="185" t="str">
        <f>'Prezence 5.11.'!B32</f>
        <v>TJ Sokol Horažďovice "B"</v>
      </c>
      <c r="C8" s="208">
        <f>'Prezence 5.11.'!C32</f>
        <v>4561</v>
      </c>
      <c r="D8" s="208" t="str">
        <f>'Prezence 5.11.'!D32</f>
        <v>Věženský Tomáš</v>
      </c>
      <c r="E8" s="208" t="e">
        <f>'Prezence 5.11.'!#REF!</f>
        <v>#REF!</v>
      </c>
      <c r="F8" s="208" t="e">
        <f>'Prezence 5.11.'!#REF!</f>
        <v>#REF!</v>
      </c>
      <c r="G8" s="208" t="e">
        <f>'Prezence 5.11.'!#REF!</f>
        <v>#REF!</v>
      </c>
      <c r="H8" s="208" t="e">
        <f>'Prezence 5.11.'!#REF!</f>
        <v>#REF!</v>
      </c>
      <c r="I8" s="208" t="e">
        <f>'Prezence 5.11.'!#REF!</f>
        <v>#REF!</v>
      </c>
      <c r="J8" s="208" t="e">
        <f>'Prezence 5.11.'!#REF!</f>
        <v>#REF!</v>
      </c>
      <c r="K8" s="208" t="e">
        <f>'Prezence 5.11.'!#REF!</f>
        <v>#REF!</v>
      </c>
      <c r="L8" s="208" t="e">
        <f>'Prezence 5.11.'!#REF!</f>
        <v>#REF!</v>
      </c>
      <c r="M8" s="208" t="e">
        <f>'Prezence 5.11.'!#REF!</f>
        <v>#REF!</v>
      </c>
      <c r="N8" s="208" t="e">
        <f>'Prezence 5.11.'!#REF!</f>
        <v>#REF!</v>
      </c>
      <c r="O8" s="208" t="e">
        <f>'Prezence 5.11.'!#REF!</f>
        <v>#REF!</v>
      </c>
      <c r="P8" s="208" t="e">
        <f>'Prezence 5.11.'!#REF!</f>
        <v>#REF!</v>
      </c>
      <c r="Q8" s="208" t="e">
        <f>'Prezence 5.11.'!#REF!</f>
        <v>#REF!</v>
      </c>
      <c r="R8" s="208">
        <f>'Prezence 5.11.'!E32</f>
        <v>0</v>
      </c>
      <c r="S8" s="106" t="str">
        <f>'Prezence 5.11.'!F32</f>
        <v>Barák</v>
      </c>
    </row>
    <row r="9" spans="1:19">
      <c r="A9" s="260" t="s">
        <v>10</v>
      </c>
      <c r="B9" s="186" t="str">
        <f>'Prezence 5.11.'!B31</f>
        <v>TJ Sokol Horažďovice "A"</v>
      </c>
      <c r="C9" s="186">
        <f>'Prezence 5.11.'!C31</f>
        <v>4462</v>
      </c>
      <c r="D9" s="186" t="str">
        <f>'Prezence 5.11.'!D31</f>
        <v>Vachulka Adam</v>
      </c>
      <c r="E9" s="186" t="e">
        <f>'Prezence 5.11.'!#REF!</f>
        <v>#REF!</v>
      </c>
      <c r="F9" s="186" t="e">
        <f>'Prezence 5.11.'!#REF!</f>
        <v>#REF!</v>
      </c>
      <c r="G9" s="186" t="e">
        <f>'Prezence 5.11.'!#REF!</f>
        <v>#REF!</v>
      </c>
      <c r="H9" s="186" t="e">
        <f>'Prezence 5.11.'!#REF!</f>
        <v>#REF!</v>
      </c>
      <c r="I9" s="186" t="e">
        <f>'Prezence 5.11.'!#REF!</f>
        <v>#REF!</v>
      </c>
      <c r="J9" s="186" t="e">
        <f>'Prezence 5.11.'!#REF!</f>
        <v>#REF!</v>
      </c>
      <c r="K9" s="186" t="e">
        <f>'Prezence 5.11.'!#REF!</f>
        <v>#REF!</v>
      </c>
      <c r="L9" s="186" t="e">
        <f>'Prezence 5.11.'!#REF!</f>
        <v>#REF!</v>
      </c>
      <c r="M9" s="186" t="e">
        <f>'Prezence 5.11.'!#REF!</f>
        <v>#REF!</v>
      </c>
      <c r="N9" s="186" t="e">
        <f>'Prezence 5.11.'!#REF!</f>
        <v>#REF!</v>
      </c>
      <c r="O9" s="186" t="e">
        <f>'Prezence 5.11.'!#REF!</f>
        <v>#REF!</v>
      </c>
      <c r="P9" s="186" t="e">
        <f>'Prezence 5.11.'!#REF!</f>
        <v>#REF!</v>
      </c>
      <c r="Q9" s="186" t="e">
        <f>'Prezence 5.11.'!#REF!</f>
        <v>#REF!</v>
      </c>
      <c r="R9" s="186">
        <f>'Prezence 5.11.'!E31</f>
        <v>0</v>
      </c>
      <c r="S9" s="209" t="str">
        <f>'Prezence 5.11.'!F31</f>
        <v>Barák</v>
      </c>
    </row>
    <row r="10" spans="1:19">
      <c r="A10" s="257"/>
      <c r="B10" s="187" t="str">
        <f>'Prezence 5.11.'!B15</f>
        <v>T.J. SOKOL Holice "B"</v>
      </c>
      <c r="C10" s="187">
        <f>'Prezence 5.11.'!C15</f>
        <v>6028</v>
      </c>
      <c r="D10" s="187" t="str">
        <f>'Prezence 5.11.'!D15</f>
        <v>Vojtíšek Marek</v>
      </c>
      <c r="E10" s="187" t="e">
        <f>'Prezence 5.11.'!#REF!</f>
        <v>#REF!</v>
      </c>
      <c r="F10" s="187" t="e">
        <f>'Prezence 5.11.'!#REF!</f>
        <v>#REF!</v>
      </c>
      <c r="G10" s="187" t="e">
        <f>'Prezence 5.11.'!#REF!</f>
        <v>#REF!</v>
      </c>
      <c r="H10" s="187" t="e">
        <f>'Prezence 5.11.'!#REF!</f>
        <v>#REF!</v>
      </c>
      <c r="I10" s="187" t="e">
        <f>'Prezence 5.11.'!#REF!</f>
        <v>#REF!</v>
      </c>
      <c r="J10" s="187" t="e">
        <f>'Prezence 5.11.'!#REF!</f>
        <v>#REF!</v>
      </c>
      <c r="K10" s="187" t="e">
        <f>'Prezence 5.11.'!#REF!</f>
        <v>#REF!</v>
      </c>
      <c r="L10" s="187" t="e">
        <f>'Prezence 5.11.'!#REF!</f>
        <v>#REF!</v>
      </c>
      <c r="M10" s="187" t="e">
        <f>'Prezence 5.11.'!#REF!</f>
        <v>#REF!</v>
      </c>
      <c r="N10" s="187" t="e">
        <f>'Prezence 5.11.'!#REF!</f>
        <v>#REF!</v>
      </c>
      <c r="O10" s="187" t="e">
        <f>'Prezence 5.11.'!#REF!</f>
        <v>#REF!</v>
      </c>
      <c r="P10" s="187" t="e">
        <f>'Prezence 5.11.'!#REF!</f>
        <v>#REF!</v>
      </c>
      <c r="Q10" s="187" t="e">
        <f>'Prezence 5.11.'!#REF!</f>
        <v>#REF!</v>
      </c>
      <c r="R10" s="187">
        <f>'Prezence 5.11.'!E15</f>
        <v>0</v>
      </c>
      <c r="S10" s="102" t="str">
        <f>'Prezence 5.11.'!F15</f>
        <v>Líbal</v>
      </c>
    </row>
    <row r="11" spans="1:19">
      <c r="A11" s="258"/>
      <c r="B11" s="188" t="str">
        <f>'Prezence 5.11.'!B36</f>
        <v>Slovan Chabařovice</v>
      </c>
      <c r="C11" s="188">
        <f>'Prezence 5.11.'!C36</f>
        <v>3543</v>
      </c>
      <c r="D11" s="188" t="str">
        <f>'Prezence 5.11.'!D36</f>
        <v>Henzl Šimon</v>
      </c>
      <c r="E11" s="188" t="e">
        <f>'Prezence 5.11.'!#REF!</f>
        <v>#REF!</v>
      </c>
      <c r="F11" s="188" t="e">
        <f>'Prezence 5.11.'!#REF!</f>
        <v>#REF!</v>
      </c>
      <c r="G11" s="188" t="e">
        <f>'Prezence 5.11.'!#REF!</f>
        <v>#REF!</v>
      </c>
      <c r="H11" s="188" t="e">
        <f>'Prezence 5.11.'!#REF!</f>
        <v>#REF!</v>
      </c>
      <c r="I11" s="188" t="e">
        <f>'Prezence 5.11.'!#REF!</f>
        <v>#REF!</v>
      </c>
      <c r="J11" s="188" t="e">
        <f>'Prezence 5.11.'!#REF!</f>
        <v>#REF!</v>
      </c>
      <c r="K11" s="188" t="e">
        <f>'Prezence 5.11.'!#REF!</f>
        <v>#REF!</v>
      </c>
      <c r="L11" s="188" t="e">
        <f>'Prezence 5.11.'!#REF!</f>
        <v>#REF!</v>
      </c>
      <c r="M11" s="188" t="e">
        <f>'Prezence 5.11.'!#REF!</f>
        <v>#REF!</v>
      </c>
      <c r="N11" s="188" t="e">
        <f>'Prezence 5.11.'!#REF!</f>
        <v>#REF!</v>
      </c>
      <c r="O11" s="188" t="e">
        <f>'Prezence 5.11.'!#REF!</f>
        <v>#REF!</v>
      </c>
      <c r="P11" s="188" t="e">
        <f>'Prezence 5.11.'!#REF!</f>
        <v>#REF!</v>
      </c>
      <c r="Q11" s="188" t="e">
        <f>'Prezence 5.11.'!#REF!</f>
        <v>#REF!</v>
      </c>
      <c r="R11" s="188">
        <f>'Prezence 5.11.'!E36</f>
        <v>0</v>
      </c>
      <c r="S11" s="109" t="str">
        <f>'Prezence 5.11.'!F36</f>
        <v>Rypka</v>
      </c>
    </row>
    <row r="12" spans="1:19" ht="14.45" customHeight="1" thickBot="1">
      <c r="A12" s="258"/>
      <c r="B12" s="189" t="str">
        <f>'Prezence 5.11.'!B9</f>
        <v>AC Zruč-Senec 2004 "B"</v>
      </c>
      <c r="C12" s="189">
        <f>'Prezence 5.11.'!C9</f>
        <v>5139</v>
      </c>
      <c r="D12" s="189" t="str">
        <f>'Prezence 5.11.'!D9</f>
        <v>Suchý Michal</v>
      </c>
      <c r="E12" s="189" t="e">
        <f>'Prezence 5.11.'!#REF!</f>
        <v>#REF!</v>
      </c>
      <c r="F12" s="189" t="e">
        <f>'Prezence 5.11.'!#REF!</f>
        <v>#REF!</v>
      </c>
      <c r="G12" s="189" t="e">
        <f>'Prezence 5.11.'!#REF!</f>
        <v>#REF!</v>
      </c>
      <c r="H12" s="189" t="e">
        <f>'Prezence 5.11.'!#REF!</f>
        <v>#REF!</v>
      </c>
      <c r="I12" s="189" t="e">
        <f>'Prezence 5.11.'!#REF!</f>
        <v>#REF!</v>
      </c>
      <c r="J12" s="189" t="e">
        <f>'Prezence 5.11.'!#REF!</f>
        <v>#REF!</v>
      </c>
      <c r="K12" s="189" t="e">
        <f>'Prezence 5.11.'!#REF!</f>
        <v>#REF!</v>
      </c>
      <c r="L12" s="189" t="e">
        <f>'Prezence 5.11.'!#REF!</f>
        <v>#REF!</v>
      </c>
      <c r="M12" s="189" t="e">
        <f>'Prezence 5.11.'!#REF!</f>
        <v>#REF!</v>
      </c>
      <c r="N12" s="189" t="e">
        <f>'Prezence 5.11.'!#REF!</f>
        <v>#REF!</v>
      </c>
      <c r="O12" s="189" t="e">
        <f>'Prezence 5.11.'!#REF!</f>
        <v>#REF!</v>
      </c>
      <c r="P12" s="189" t="e">
        <f>'Prezence 5.11.'!#REF!</f>
        <v>#REF!</v>
      </c>
      <c r="Q12" s="189" t="e">
        <f>'Prezence 5.11.'!#REF!</f>
        <v>#REF!</v>
      </c>
      <c r="R12" s="189">
        <f>'Prezence 5.11.'!E9</f>
        <v>0</v>
      </c>
      <c r="S12" s="107" t="str">
        <f>'Prezence 5.11.'!F9</f>
        <v>Škudrna</v>
      </c>
    </row>
    <row r="13" spans="1:19">
      <c r="A13" s="261" t="s">
        <v>25</v>
      </c>
      <c r="B13" s="190" t="str">
        <f>'Prezence 5.11.'!B5</f>
        <v>UNITOP SKP Žďár nad Sázavou "A"</v>
      </c>
      <c r="C13" s="190">
        <f>'Prezence 5.11.'!C5</f>
        <v>5246</v>
      </c>
      <c r="D13" s="190" t="str">
        <f>'Prezence 5.11.'!D5</f>
        <v>Brenner Tomáš</v>
      </c>
      <c r="E13" s="190" t="e">
        <f>'Prezence 5.11.'!#REF!</f>
        <v>#REF!</v>
      </c>
      <c r="F13" s="190" t="e">
        <f>'Prezence 5.11.'!#REF!</f>
        <v>#REF!</v>
      </c>
      <c r="G13" s="190" t="e">
        <f>'Prezence 5.11.'!#REF!</f>
        <v>#REF!</v>
      </c>
      <c r="H13" s="190" t="e">
        <f>'Prezence 5.11.'!#REF!</f>
        <v>#REF!</v>
      </c>
      <c r="I13" s="190" t="e">
        <f>'Prezence 5.11.'!#REF!</f>
        <v>#REF!</v>
      </c>
      <c r="J13" s="190" t="e">
        <f>'Prezence 5.11.'!#REF!</f>
        <v>#REF!</v>
      </c>
      <c r="K13" s="190" t="e">
        <f>'Prezence 5.11.'!#REF!</f>
        <v>#REF!</v>
      </c>
      <c r="L13" s="190" t="e">
        <f>'Prezence 5.11.'!#REF!</f>
        <v>#REF!</v>
      </c>
      <c r="M13" s="190" t="e">
        <f>'Prezence 5.11.'!#REF!</f>
        <v>#REF!</v>
      </c>
      <c r="N13" s="190" t="e">
        <f>'Prezence 5.11.'!#REF!</f>
        <v>#REF!</v>
      </c>
      <c r="O13" s="190" t="e">
        <f>'Prezence 5.11.'!#REF!</f>
        <v>#REF!</v>
      </c>
      <c r="P13" s="190" t="e">
        <f>'Prezence 5.11.'!#REF!</f>
        <v>#REF!</v>
      </c>
      <c r="Q13" s="190" t="e">
        <f>'Prezence 5.11.'!#REF!</f>
        <v>#REF!</v>
      </c>
      <c r="R13" s="190">
        <f>'Prezence 5.11.'!E5</f>
        <v>0</v>
      </c>
      <c r="S13" s="108" t="str">
        <f>'Prezence 5.11.'!F5</f>
        <v>Sládek</v>
      </c>
    </row>
    <row r="14" spans="1:19">
      <c r="A14" s="257"/>
      <c r="B14" s="187" t="str">
        <f>'Prezence 5.11.'!B11</f>
        <v>Tělovýchovná jednota Radomyšl, z.s. "A"</v>
      </c>
      <c r="C14" s="187">
        <f>'Prezence 5.11.'!C11</f>
        <v>3137</v>
      </c>
      <c r="D14" s="187" t="str">
        <f>'Prezence 5.11.'!D11</f>
        <v>Ježek Tomáš</v>
      </c>
      <c r="E14" s="187" t="e">
        <f>'Prezence 5.11.'!#REF!</f>
        <v>#REF!</v>
      </c>
      <c r="F14" s="187" t="e">
        <f>'Prezence 5.11.'!#REF!</f>
        <v>#REF!</v>
      </c>
      <c r="G14" s="187" t="e">
        <f>'Prezence 5.11.'!#REF!</f>
        <v>#REF!</v>
      </c>
      <c r="H14" s="187" t="e">
        <f>'Prezence 5.11.'!#REF!</f>
        <v>#REF!</v>
      </c>
      <c r="I14" s="187" t="e">
        <f>'Prezence 5.11.'!#REF!</f>
        <v>#REF!</v>
      </c>
      <c r="J14" s="187" t="e">
        <f>'Prezence 5.11.'!#REF!</f>
        <v>#REF!</v>
      </c>
      <c r="K14" s="187" t="e">
        <f>'Prezence 5.11.'!#REF!</f>
        <v>#REF!</v>
      </c>
      <c r="L14" s="187" t="e">
        <f>'Prezence 5.11.'!#REF!</f>
        <v>#REF!</v>
      </c>
      <c r="M14" s="187" t="e">
        <f>'Prezence 5.11.'!#REF!</f>
        <v>#REF!</v>
      </c>
      <c r="N14" s="187" t="e">
        <f>'Prezence 5.11.'!#REF!</f>
        <v>#REF!</v>
      </c>
      <c r="O14" s="187" t="e">
        <f>'Prezence 5.11.'!#REF!</f>
        <v>#REF!</v>
      </c>
      <c r="P14" s="187" t="e">
        <f>'Prezence 5.11.'!#REF!</f>
        <v>#REF!</v>
      </c>
      <c r="Q14" s="187" t="e">
        <f>'Prezence 5.11.'!#REF!</f>
        <v>#REF!</v>
      </c>
      <c r="R14" s="187">
        <f>'Prezence 5.11.'!E11</f>
        <v>0</v>
      </c>
      <c r="S14" s="102" t="str">
        <f>'Prezence 5.11.'!F11</f>
        <v>Šíp</v>
      </c>
    </row>
    <row r="15" spans="1:19">
      <c r="A15" s="258"/>
      <c r="B15" s="188" t="str">
        <f>'Prezence 5.11.'!B17</f>
        <v>NK CLIMAX Vsetín "B"</v>
      </c>
      <c r="C15" s="188">
        <f>'Prezence 5.11.'!C17</f>
        <v>4385</v>
      </c>
      <c r="D15" s="188" t="str">
        <f>'Prezence 5.11.'!D17</f>
        <v>Daněk Lukáš</v>
      </c>
      <c r="E15" s="188" t="e">
        <f>'Prezence 5.11.'!#REF!</f>
        <v>#REF!</v>
      </c>
      <c r="F15" s="188" t="e">
        <f>'Prezence 5.11.'!#REF!</f>
        <v>#REF!</v>
      </c>
      <c r="G15" s="188" t="e">
        <f>'Prezence 5.11.'!#REF!</f>
        <v>#REF!</v>
      </c>
      <c r="H15" s="188" t="e">
        <f>'Prezence 5.11.'!#REF!</f>
        <v>#REF!</v>
      </c>
      <c r="I15" s="188" t="e">
        <f>'Prezence 5.11.'!#REF!</f>
        <v>#REF!</v>
      </c>
      <c r="J15" s="188" t="e">
        <f>'Prezence 5.11.'!#REF!</f>
        <v>#REF!</v>
      </c>
      <c r="K15" s="188" t="e">
        <f>'Prezence 5.11.'!#REF!</f>
        <v>#REF!</v>
      </c>
      <c r="L15" s="188" t="e">
        <f>'Prezence 5.11.'!#REF!</f>
        <v>#REF!</v>
      </c>
      <c r="M15" s="188" t="e">
        <f>'Prezence 5.11.'!#REF!</f>
        <v>#REF!</v>
      </c>
      <c r="N15" s="188" t="e">
        <f>'Prezence 5.11.'!#REF!</f>
        <v>#REF!</v>
      </c>
      <c r="O15" s="188" t="e">
        <f>'Prezence 5.11.'!#REF!</f>
        <v>#REF!</v>
      </c>
      <c r="P15" s="188" t="e">
        <f>'Prezence 5.11.'!#REF!</f>
        <v>#REF!</v>
      </c>
      <c r="Q15" s="188" t="e">
        <f>'Prezence 5.11.'!#REF!</f>
        <v>#REF!</v>
      </c>
      <c r="R15" s="188">
        <f>'Prezence 5.11.'!E17</f>
        <v>0</v>
      </c>
      <c r="S15" s="109" t="str">
        <f>'Prezence 5.11.'!F17</f>
        <v>Gebel</v>
      </c>
    </row>
    <row r="16" spans="1:19" ht="14.45" customHeight="1" thickBot="1">
      <c r="A16" s="259"/>
      <c r="B16" s="188" t="str">
        <f>'Prezence 5.11.'!B21</f>
        <v>TJ SLAVOJ Český Brod "C"</v>
      </c>
      <c r="C16" s="188">
        <f>'Prezence 5.11.'!C21</f>
        <v>5908</v>
      </c>
      <c r="D16" s="188" t="str">
        <f>'Prezence 5.11.'!D21</f>
        <v>Růžička Filip</v>
      </c>
      <c r="E16" s="188" t="e">
        <f>'Prezence 5.11.'!#REF!</f>
        <v>#REF!</v>
      </c>
      <c r="F16" s="188" t="e">
        <f>'Prezence 5.11.'!#REF!</f>
        <v>#REF!</v>
      </c>
      <c r="G16" s="188" t="e">
        <f>'Prezence 5.11.'!#REF!</f>
        <v>#REF!</v>
      </c>
      <c r="H16" s="188" t="e">
        <f>'Prezence 5.11.'!#REF!</f>
        <v>#REF!</v>
      </c>
      <c r="I16" s="188" t="e">
        <f>'Prezence 5.11.'!#REF!</f>
        <v>#REF!</v>
      </c>
      <c r="J16" s="188" t="e">
        <f>'Prezence 5.11.'!#REF!</f>
        <v>#REF!</v>
      </c>
      <c r="K16" s="188" t="e">
        <f>'Prezence 5.11.'!#REF!</f>
        <v>#REF!</v>
      </c>
      <c r="L16" s="188" t="e">
        <f>'Prezence 5.11.'!#REF!</f>
        <v>#REF!</v>
      </c>
      <c r="M16" s="188" t="e">
        <f>'Prezence 5.11.'!#REF!</f>
        <v>#REF!</v>
      </c>
      <c r="N16" s="188" t="e">
        <f>'Prezence 5.11.'!#REF!</f>
        <v>#REF!</v>
      </c>
      <c r="O16" s="188" t="e">
        <f>'Prezence 5.11.'!#REF!</f>
        <v>#REF!</v>
      </c>
      <c r="P16" s="188" t="e">
        <f>'Prezence 5.11.'!#REF!</f>
        <v>#REF!</v>
      </c>
      <c r="Q16" s="188" t="e">
        <f>'Prezence 5.11.'!#REF!</f>
        <v>#REF!</v>
      </c>
      <c r="R16" s="188">
        <f>'Prezence 5.11.'!E21</f>
        <v>0</v>
      </c>
      <c r="S16" s="109" t="str">
        <f>'Prezence 5.11.'!F21</f>
        <v>Janík</v>
      </c>
    </row>
    <row r="17" spans="1:19">
      <c r="A17" s="260" t="s">
        <v>4</v>
      </c>
      <c r="B17" s="186" t="str">
        <f>'Prezence 5.11.'!B27</f>
        <v>TJ Spartak Čelákovice "A"</v>
      </c>
      <c r="C17" s="186">
        <f>'Prezence 5.11.'!C27</f>
        <v>4486</v>
      </c>
      <c r="D17" s="186" t="str">
        <f>'Prezence 5.11.'!D27</f>
        <v>Matura Daniel</v>
      </c>
      <c r="E17" s="186" t="e">
        <f>'Prezence 5.11.'!#REF!</f>
        <v>#REF!</v>
      </c>
      <c r="F17" s="186" t="e">
        <f>'Prezence 5.11.'!#REF!</f>
        <v>#REF!</v>
      </c>
      <c r="G17" s="186" t="e">
        <f>'Prezence 5.11.'!#REF!</f>
        <v>#REF!</v>
      </c>
      <c r="H17" s="186" t="e">
        <f>'Prezence 5.11.'!#REF!</f>
        <v>#REF!</v>
      </c>
      <c r="I17" s="186" t="e">
        <f>'Prezence 5.11.'!#REF!</f>
        <v>#REF!</v>
      </c>
      <c r="J17" s="186" t="e">
        <f>'Prezence 5.11.'!#REF!</f>
        <v>#REF!</v>
      </c>
      <c r="K17" s="186" t="e">
        <f>'Prezence 5.11.'!#REF!</f>
        <v>#REF!</v>
      </c>
      <c r="L17" s="186" t="e">
        <f>'Prezence 5.11.'!#REF!</f>
        <v>#REF!</v>
      </c>
      <c r="M17" s="186" t="e">
        <f>'Prezence 5.11.'!#REF!</f>
        <v>#REF!</v>
      </c>
      <c r="N17" s="186" t="e">
        <f>'Prezence 5.11.'!#REF!</f>
        <v>#REF!</v>
      </c>
      <c r="O17" s="186" t="e">
        <f>'Prezence 5.11.'!#REF!</f>
        <v>#REF!</v>
      </c>
      <c r="P17" s="186" t="e">
        <f>'Prezence 5.11.'!#REF!</f>
        <v>#REF!</v>
      </c>
      <c r="Q17" s="186" t="e">
        <f>'Prezence 5.11.'!#REF!</f>
        <v>#REF!</v>
      </c>
      <c r="R17" s="186">
        <f>'Prezence 5.11.'!E27</f>
        <v>0</v>
      </c>
      <c r="S17" s="209" t="str">
        <f>'Prezence 5.11.'!F27</f>
        <v>Flekač</v>
      </c>
    </row>
    <row r="18" spans="1:19">
      <c r="A18" s="257"/>
      <c r="B18" s="187" t="str">
        <f>'Prezence 5.11.'!B34</f>
        <v>TJ Peklo nad Zdobnicí "B"</v>
      </c>
      <c r="C18" s="187">
        <f>'Prezence 5.11.'!C34</f>
        <v>3072</v>
      </c>
      <c r="D18" s="187" t="str">
        <f>'Prezence 5.11.'!D34</f>
        <v>Čižinský Josef</v>
      </c>
      <c r="E18" s="187" t="e">
        <f>'Prezence 5.11.'!#REF!</f>
        <v>#REF!</v>
      </c>
      <c r="F18" s="187" t="e">
        <f>'Prezence 5.11.'!#REF!</f>
        <v>#REF!</v>
      </c>
      <c r="G18" s="187" t="e">
        <f>'Prezence 5.11.'!#REF!</f>
        <v>#REF!</v>
      </c>
      <c r="H18" s="187" t="e">
        <f>'Prezence 5.11.'!#REF!</f>
        <v>#REF!</v>
      </c>
      <c r="I18" s="187" t="e">
        <f>'Prezence 5.11.'!#REF!</f>
        <v>#REF!</v>
      </c>
      <c r="J18" s="187" t="e">
        <f>'Prezence 5.11.'!#REF!</f>
        <v>#REF!</v>
      </c>
      <c r="K18" s="187" t="e">
        <f>'Prezence 5.11.'!#REF!</f>
        <v>#REF!</v>
      </c>
      <c r="L18" s="187" t="e">
        <f>'Prezence 5.11.'!#REF!</f>
        <v>#REF!</v>
      </c>
      <c r="M18" s="187" t="e">
        <f>'Prezence 5.11.'!#REF!</f>
        <v>#REF!</v>
      </c>
      <c r="N18" s="187" t="e">
        <f>'Prezence 5.11.'!#REF!</f>
        <v>#REF!</v>
      </c>
      <c r="O18" s="187" t="e">
        <f>'Prezence 5.11.'!#REF!</f>
        <v>#REF!</v>
      </c>
      <c r="P18" s="187" t="e">
        <f>'Prezence 5.11.'!#REF!</f>
        <v>#REF!</v>
      </c>
      <c r="Q18" s="187" t="e">
        <f>'Prezence 5.11.'!#REF!</f>
        <v>#REF!</v>
      </c>
      <c r="R18" s="187">
        <f>'Prezence 5.11.'!E34</f>
        <v>0</v>
      </c>
      <c r="S18" s="102" t="str">
        <f>'Prezence 5.11.'!F34</f>
        <v>Hostinský</v>
      </c>
    </row>
    <row r="19" spans="1:19">
      <c r="A19" s="258"/>
      <c r="B19" s="188" t="str">
        <f>'Prezence 5.11.'!B30</f>
        <v>SK Liapor - Witte Karlovy Vary z.s. "B"</v>
      </c>
      <c r="C19" s="188">
        <f>'Prezence 5.11.'!C30</f>
        <v>4652</v>
      </c>
      <c r="D19" s="188" t="str">
        <f>'Prezence 5.11.'!D30</f>
        <v>Tišnovský Vojtěch</v>
      </c>
      <c r="E19" s="188" t="e">
        <f>'Prezence 5.11.'!#REF!</f>
        <v>#REF!</v>
      </c>
      <c r="F19" s="188" t="e">
        <f>'Prezence 5.11.'!#REF!</f>
        <v>#REF!</v>
      </c>
      <c r="G19" s="188" t="e">
        <f>'Prezence 5.11.'!#REF!</f>
        <v>#REF!</v>
      </c>
      <c r="H19" s="188" t="e">
        <f>'Prezence 5.11.'!#REF!</f>
        <v>#REF!</v>
      </c>
      <c r="I19" s="188" t="e">
        <f>'Prezence 5.11.'!#REF!</f>
        <v>#REF!</v>
      </c>
      <c r="J19" s="188" t="e">
        <f>'Prezence 5.11.'!#REF!</f>
        <v>#REF!</v>
      </c>
      <c r="K19" s="188" t="e">
        <f>'Prezence 5.11.'!#REF!</f>
        <v>#REF!</v>
      </c>
      <c r="L19" s="188" t="e">
        <f>'Prezence 5.11.'!#REF!</f>
        <v>#REF!</v>
      </c>
      <c r="M19" s="188" t="e">
        <f>'Prezence 5.11.'!#REF!</f>
        <v>#REF!</v>
      </c>
      <c r="N19" s="188" t="e">
        <f>'Prezence 5.11.'!#REF!</f>
        <v>#REF!</v>
      </c>
      <c r="O19" s="188" t="e">
        <f>'Prezence 5.11.'!#REF!</f>
        <v>#REF!</v>
      </c>
      <c r="P19" s="188" t="e">
        <f>'Prezence 5.11.'!#REF!</f>
        <v>#REF!</v>
      </c>
      <c r="Q19" s="188" t="e">
        <f>'Prezence 5.11.'!#REF!</f>
        <v>#REF!</v>
      </c>
      <c r="R19" s="188">
        <f>'Prezence 5.11.'!E30</f>
        <v>0</v>
      </c>
      <c r="S19" s="109" t="str">
        <f>'Prezence 5.11.'!F30</f>
        <v>Vanke</v>
      </c>
    </row>
    <row r="20" spans="1:19" ht="14.45" customHeight="1" thickBot="1">
      <c r="A20" s="258"/>
      <c r="B20" s="189" t="str">
        <f>'Prezence 5.11.'!B18</f>
        <v>NK CLIMAX Vsetín "C"</v>
      </c>
      <c r="C20" s="189">
        <f>'Prezence 5.11.'!C18</f>
        <v>5759</v>
      </c>
      <c r="D20" s="189" t="str">
        <f>'Prezence 5.11.'!D18</f>
        <v>Hlaváč Jiří</v>
      </c>
      <c r="E20" s="189" t="e">
        <f>'Prezence 5.11.'!#REF!</f>
        <v>#REF!</v>
      </c>
      <c r="F20" s="189" t="e">
        <f>'Prezence 5.11.'!#REF!</f>
        <v>#REF!</v>
      </c>
      <c r="G20" s="189" t="e">
        <f>'Prezence 5.11.'!#REF!</f>
        <v>#REF!</v>
      </c>
      <c r="H20" s="189" t="e">
        <f>'Prezence 5.11.'!#REF!</f>
        <v>#REF!</v>
      </c>
      <c r="I20" s="189" t="e">
        <f>'Prezence 5.11.'!#REF!</f>
        <v>#REF!</v>
      </c>
      <c r="J20" s="189" t="e">
        <f>'Prezence 5.11.'!#REF!</f>
        <v>#REF!</v>
      </c>
      <c r="K20" s="189" t="e">
        <f>'Prezence 5.11.'!#REF!</f>
        <v>#REF!</v>
      </c>
      <c r="L20" s="189" t="e">
        <f>'Prezence 5.11.'!#REF!</f>
        <v>#REF!</v>
      </c>
      <c r="M20" s="189" t="e">
        <f>'Prezence 5.11.'!#REF!</f>
        <v>#REF!</v>
      </c>
      <c r="N20" s="189" t="e">
        <f>'Prezence 5.11.'!#REF!</f>
        <v>#REF!</v>
      </c>
      <c r="O20" s="189" t="e">
        <f>'Prezence 5.11.'!#REF!</f>
        <v>#REF!</v>
      </c>
      <c r="P20" s="189" t="e">
        <f>'Prezence 5.11.'!#REF!</f>
        <v>#REF!</v>
      </c>
      <c r="Q20" s="189" t="e">
        <f>'Prezence 5.11.'!#REF!</f>
        <v>#REF!</v>
      </c>
      <c r="R20" s="189">
        <f>'Prezence 5.11.'!E18</f>
        <v>0</v>
      </c>
      <c r="S20" s="107" t="str">
        <f>'Prezence 5.11.'!F18</f>
        <v>Gebel</v>
      </c>
    </row>
    <row r="21" spans="1:19">
      <c r="A21" s="261" t="s">
        <v>49</v>
      </c>
      <c r="B21" s="190" t="str">
        <f>'Prezence 5.11.'!B25</f>
        <v>SK Šacung Benešov 1947 "A"</v>
      </c>
      <c r="C21" s="190">
        <f>'Prezence 5.11.'!C25</f>
        <v>3168</v>
      </c>
      <c r="D21" s="190" t="str">
        <f>'Prezence 5.11.'!D25</f>
        <v>Krunert Lukáš</v>
      </c>
      <c r="E21" s="190" t="e">
        <f>'Prezence 5.11.'!#REF!</f>
        <v>#REF!</v>
      </c>
      <c r="F21" s="190" t="e">
        <f>'Prezence 5.11.'!#REF!</f>
        <v>#REF!</v>
      </c>
      <c r="G21" s="190" t="e">
        <f>'Prezence 5.11.'!#REF!</f>
        <v>#REF!</v>
      </c>
      <c r="H21" s="190" t="e">
        <f>'Prezence 5.11.'!#REF!</f>
        <v>#REF!</v>
      </c>
      <c r="I21" s="190" t="e">
        <f>'Prezence 5.11.'!#REF!</f>
        <v>#REF!</v>
      </c>
      <c r="J21" s="190" t="e">
        <f>'Prezence 5.11.'!#REF!</f>
        <v>#REF!</v>
      </c>
      <c r="K21" s="190" t="e">
        <f>'Prezence 5.11.'!#REF!</f>
        <v>#REF!</v>
      </c>
      <c r="L21" s="190" t="e">
        <f>'Prezence 5.11.'!#REF!</f>
        <v>#REF!</v>
      </c>
      <c r="M21" s="190" t="e">
        <f>'Prezence 5.11.'!#REF!</f>
        <v>#REF!</v>
      </c>
      <c r="N21" s="190" t="e">
        <f>'Prezence 5.11.'!#REF!</f>
        <v>#REF!</v>
      </c>
      <c r="O21" s="190" t="e">
        <f>'Prezence 5.11.'!#REF!</f>
        <v>#REF!</v>
      </c>
      <c r="P21" s="190" t="e">
        <f>'Prezence 5.11.'!#REF!</f>
        <v>#REF!</v>
      </c>
      <c r="Q21" s="190" t="e">
        <f>'Prezence 5.11.'!#REF!</f>
        <v>#REF!</v>
      </c>
      <c r="R21" s="190">
        <f>'Prezence 5.11.'!E25</f>
        <v>0</v>
      </c>
      <c r="S21" s="108" t="str">
        <f>'Prezence 5.11.'!F25</f>
        <v>Ziegler</v>
      </c>
    </row>
    <row r="22" spans="1:19">
      <c r="A22" s="257"/>
      <c r="B22" s="187" t="str">
        <f>'Prezence 5.11.'!B29</f>
        <v>SK Liapor - Witte Karlovy Vary z.s. "A"</v>
      </c>
      <c r="C22" s="187">
        <f>'Prezence 5.11.'!C29</f>
        <v>2714</v>
      </c>
      <c r="D22" s="187" t="str">
        <f>'Prezence 5.11.'!D29</f>
        <v>Krška Jakub</v>
      </c>
      <c r="E22" s="187" t="e">
        <f>'Prezence 5.11.'!#REF!</f>
        <v>#REF!</v>
      </c>
      <c r="F22" s="187" t="e">
        <f>'Prezence 5.11.'!#REF!</f>
        <v>#REF!</v>
      </c>
      <c r="G22" s="187" t="e">
        <f>'Prezence 5.11.'!#REF!</f>
        <v>#REF!</v>
      </c>
      <c r="H22" s="187" t="e">
        <f>'Prezence 5.11.'!#REF!</f>
        <v>#REF!</v>
      </c>
      <c r="I22" s="187" t="e">
        <f>'Prezence 5.11.'!#REF!</f>
        <v>#REF!</v>
      </c>
      <c r="J22" s="187" t="e">
        <f>'Prezence 5.11.'!#REF!</f>
        <v>#REF!</v>
      </c>
      <c r="K22" s="187" t="e">
        <f>'Prezence 5.11.'!#REF!</f>
        <v>#REF!</v>
      </c>
      <c r="L22" s="187" t="e">
        <f>'Prezence 5.11.'!#REF!</f>
        <v>#REF!</v>
      </c>
      <c r="M22" s="187" t="e">
        <f>'Prezence 5.11.'!#REF!</f>
        <v>#REF!</v>
      </c>
      <c r="N22" s="187" t="e">
        <f>'Prezence 5.11.'!#REF!</f>
        <v>#REF!</v>
      </c>
      <c r="O22" s="187" t="e">
        <f>'Prezence 5.11.'!#REF!</f>
        <v>#REF!</v>
      </c>
      <c r="P22" s="187" t="e">
        <f>'Prezence 5.11.'!#REF!</f>
        <v>#REF!</v>
      </c>
      <c r="Q22" s="187" t="e">
        <f>'Prezence 5.11.'!#REF!</f>
        <v>#REF!</v>
      </c>
      <c r="R22" s="187">
        <f>'Prezence 5.11.'!E29</f>
        <v>0</v>
      </c>
      <c r="S22" s="102" t="str">
        <f>'Prezence 5.11.'!F29</f>
        <v>Vanke</v>
      </c>
    </row>
    <row r="23" spans="1:19">
      <c r="A23" s="258"/>
      <c r="B23" s="188" t="str">
        <f>'Prezence 5.11.'!B20</f>
        <v>TJ SLAVOJ Český Brod "B"</v>
      </c>
      <c r="C23" s="188">
        <f>'Prezence 5.11.'!C20</f>
        <v>5365</v>
      </c>
      <c r="D23" s="188" t="str">
        <f>'Prezence 5.11.'!D20</f>
        <v>Synáček Jaroslav</v>
      </c>
      <c r="E23" s="188" t="e">
        <f>'Prezence 5.11.'!#REF!</f>
        <v>#REF!</v>
      </c>
      <c r="F23" s="188" t="e">
        <f>'Prezence 5.11.'!#REF!</f>
        <v>#REF!</v>
      </c>
      <c r="G23" s="188" t="e">
        <f>'Prezence 5.11.'!#REF!</f>
        <v>#REF!</v>
      </c>
      <c r="H23" s="188" t="e">
        <f>'Prezence 5.11.'!#REF!</f>
        <v>#REF!</v>
      </c>
      <c r="I23" s="188" t="e">
        <f>'Prezence 5.11.'!#REF!</f>
        <v>#REF!</v>
      </c>
      <c r="J23" s="188" t="e">
        <f>'Prezence 5.11.'!#REF!</f>
        <v>#REF!</v>
      </c>
      <c r="K23" s="188" t="e">
        <f>'Prezence 5.11.'!#REF!</f>
        <v>#REF!</v>
      </c>
      <c r="L23" s="188" t="e">
        <f>'Prezence 5.11.'!#REF!</f>
        <v>#REF!</v>
      </c>
      <c r="M23" s="188" t="e">
        <f>'Prezence 5.11.'!#REF!</f>
        <v>#REF!</v>
      </c>
      <c r="N23" s="188" t="e">
        <f>'Prezence 5.11.'!#REF!</f>
        <v>#REF!</v>
      </c>
      <c r="O23" s="188" t="e">
        <f>'Prezence 5.11.'!#REF!</f>
        <v>#REF!</v>
      </c>
      <c r="P23" s="188" t="e">
        <f>'Prezence 5.11.'!#REF!</f>
        <v>#REF!</v>
      </c>
      <c r="Q23" s="188" t="e">
        <f>'Prezence 5.11.'!#REF!</f>
        <v>#REF!</v>
      </c>
      <c r="R23" s="188">
        <f>'Prezence 5.11.'!E20</f>
        <v>0</v>
      </c>
      <c r="S23" s="109" t="str">
        <f>'Prezence 5.11.'!F20</f>
        <v>Janík</v>
      </c>
    </row>
    <row r="24" spans="1:19" ht="14.45" customHeight="1" thickBot="1">
      <c r="A24" s="259"/>
      <c r="B24" s="188" t="str">
        <f>'Prezence 5.11.'!B7</f>
        <v>UNITOP SKP Žďár nad Sázavou "C"</v>
      </c>
      <c r="C24" s="188">
        <f>'Prezence 5.11.'!C7</f>
        <v>2282</v>
      </c>
      <c r="D24" s="188" t="str">
        <f>'Prezence 5.11.'!D7</f>
        <v>Šimek Štěpán</v>
      </c>
      <c r="E24" s="188" t="e">
        <f>'Prezence 5.11.'!#REF!</f>
        <v>#REF!</v>
      </c>
      <c r="F24" s="188" t="e">
        <f>'Prezence 5.11.'!#REF!</f>
        <v>#REF!</v>
      </c>
      <c r="G24" s="188" t="e">
        <f>'Prezence 5.11.'!#REF!</f>
        <v>#REF!</v>
      </c>
      <c r="H24" s="188" t="e">
        <f>'Prezence 5.11.'!#REF!</f>
        <v>#REF!</v>
      </c>
      <c r="I24" s="188" t="e">
        <f>'Prezence 5.11.'!#REF!</f>
        <v>#REF!</v>
      </c>
      <c r="J24" s="188" t="e">
        <f>'Prezence 5.11.'!#REF!</f>
        <v>#REF!</v>
      </c>
      <c r="K24" s="188" t="e">
        <f>'Prezence 5.11.'!#REF!</f>
        <v>#REF!</v>
      </c>
      <c r="L24" s="188" t="e">
        <f>'Prezence 5.11.'!#REF!</f>
        <v>#REF!</v>
      </c>
      <c r="M24" s="188" t="e">
        <f>'Prezence 5.11.'!#REF!</f>
        <v>#REF!</v>
      </c>
      <c r="N24" s="188" t="e">
        <f>'Prezence 5.11.'!#REF!</f>
        <v>#REF!</v>
      </c>
      <c r="O24" s="188" t="e">
        <f>'Prezence 5.11.'!#REF!</f>
        <v>#REF!</v>
      </c>
      <c r="P24" s="188" t="e">
        <f>'Prezence 5.11.'!#REF!</f>
        <v>#REF!</v>
      </c>
      <c r="Q24" s="188" t="e">
        <f>'Prezence 5.11.'!#REF!</f>
        <v>#REF!</v>
      </c>
      <c r="R24" s="188">
        <f>'Prezence 5.11.'!E7</f>
        <v>0</v>
      </c>
      <c r="S24" s="109" t="str">
        <f>'Prezence 5.11.'!F7</f>
        <v>Sládek</v>
      </c>
    </row>
    <row r="25" spans="1:19">
      <c r="A25" s="261" t="s">
        <v>50</v>
      </c>
      <c r="B25" s="186" t="str">
        <f>'Prezence 5.11.'!B10</f>
        <v>TJ Baník Stříbro</v>
      </c>
      <c r="C25" s="186">
        <f>'Prezence 5.11.'!C10</f>
        <v>3726</v>
      </c>
      <c r="D25" s="186" t="str">
        <f>'Prezence 5.11.'!D10</f>
        <v>Tolar Lukáš</v>
      </c>
      <c r="E25" s="186" t="e">
        <f>'Prezence 5.11.'!#REF!</f>
        <v>#REF!</v>
      </c>
      <c r="F25" s="186" t="e">
        <f>'Prezence 5.11.'!#REF!</f>
        <v>#REF!</v>
      </c>
      <c r="G25" s="186" t="e">
        <f>'Prezence 5.11.'!#REF!</f>
        <v>#REF!</v>
      </c>
      <c r="H25" s="186" t="e">
        <f>'Prezence 5.11.'!#REF!</f>
        <v>#REF!</v>
      </c>
      <c r="I25" s="186" t="e">
        <f>'Prezence 5.11.'!#REF!</f>
        <v>#REF!</v>
      </c>
      <c r="J25" s="186" t="e">
        <f>'Prezence 5.11.'!#REF!</f>
        <v>#REF!</v>
      </c>
      <c r="K25" s="186" t="e">
        <f>'Prezence 5.11.'!#REF!</f>
        <v>#REF!</v>
      </c>
      <c r="L25" s="186" t="e">
        <f>'Prezence 5.11.'!#REF!</f>
        <v>#REF!</v>
      </c>
      <c r="M25" s="186" t="e">
        <f>'Prezence 5.11.'!#REF!</f>
        <v>#REF!</v>
      </c>
      <c r="N25" s="186" t="e">
        <f>'Prezence 5.11.'!#REF!</f>
        <v>#REF!</v>
      </c>
      <c r="O25" s="186" t="e">
        <f>'Prezence 5.11.'!#REF!</f>
        <v>#REF!</v>
      </c>
      <c r="P25" s="186" t="e">
        <f>'Prezence 5.11.'!#REF!</f>
        <v>#REF!</v>
      </c>
      <c r="Q25" s="186" t="e">
        <f>'Prezence 5.11.'!#REF!</f>
        <v>#REF!</v>
      </c>
      <c r="R25" s="186">
        <f>'Prezence 5.11.'!E10</f>
        <v>0</v>
      </c>
      <c r="S25" s="209" t="str">
        <f>'Prezence 5.11.'!F10</f>
        <v>Tolar</v>
      </c>
    </row>
    <row r="26" spans="1:19">
      <c r="A26" s="257"/>
      <c r="B26" s="187" t="str">
        <f>'Prezence 5.11.'!B28</f>
        <v>TJ Spartak Čelákovice "B"</v>
      </c>
      <c r="C26" s="187">
        <f>'Prezence 5.11.'!C28</f>
        <v>4485</v>
      </c>
      <c r="D26" s="187" t="str">
        <f>'Prezence 5.11.'!D28</f>
        <v>Löffelmann Tomáš</v>
      </c>
      <c r="E26" s="187" t="e">
        <f>'Prezence 5.11.'!#REF!</f>
        <v>#REF!</v>
      </c>
      <c r="F26" s="187" t="e">
        <f>'Prezence 5.11.'!#REF!</f>
        <v>#REF!</v>
      </c>
      <c r="G26" s="187" t="e">
        <f>'Prezence 5.11.'!#REF!</f>
        <v>#REF!</v>
      </c>
      <c r="H26" s="187" t="e">
        <f>'Prezence 5.11.'!#REF!</f>
        <v>#REF!</v>
      </c>
      <c r="I26" s="187" t="e">
        <f>'Prezence 5.11.'!#REF!</f>
        <v>#REF!</v>
      </c>
      <c r="J26" s="187" t="e">
        <f>'Prezence 5.11.'!#REF!</f>
        <v>#REF!</v>
      </c>
      <c r="K26" s="187" t="e">
        <f>'Prezence 5.11.'!#REF!</f>
        <v>#REF!</v>
      </c>
      <c r="L26" s="187" t="e">
        <f>'Prezence 5.11.'!#REF!</f>
        <v>#REF!</v>
      </c>
      <c r="M26" s="187" t="e">
        <f>'Prezence 5.11.'!#REF!</f>
        <v>#REF!</v>
      </c>
      <c r="N26" s="187" t="e">
        <f>'Prezence 5.11.'!#REF!</f>
        <v>#REF!</v>
      </c>
      <c r="O26" s="187" t="e">
        <f>'Prezence 5.11.'!#REF!</f>
        <v>#REF!</v>
      </c>
      <c r="P26" s="187" t="e">
        <f>'Prezence 5.11.'!#REF!</f>
        <v>#REF!</v>
      </c>
      <c r="Q26" s="187" t="e">
        <f>'Prezence 5.11.'!#REF!</f>
        <v>#REF!</v>
      </c>
      <c r="R26" s="187">
        <f>'Prezence 5.11.'!E28</f>
        <v>0</v>
      </c>
      <c r="S26" s="102" t="str">
        <f>'Prezence 5.11.'!F28</f>
        <v>Flekač</v>
      </c>
    </row>
    <row r="27" spans="1:19">
      <c r="A27" s="258"/>
      <c r="B27" s="188" t="str">
        <f>'Prezence 5.11.'!B23</f>
        <v>TJ Dynamo ČEZ České Budějovice "B"</v>
      </c>
      <c r="C27" s="188">
        <f>'Prezence 5.11.'!C23</f>
        <v>5856</v>
      </c>
      <c r="D27" s="188" t="str">
        <f>'Prezence 5.11.'!D23</f>
        <v>Klečka Jan</v>
      </c>
      <c r="E27" s="188" t="e">
        <f>'Prezence 5.11.'!#REF!</f>
        <v>#REF!</v>
      </c>
      <c r="F27" s="188" t="e">
        <f>'Prezence 5.11.'!#REF!</f>
        <v>#REF!</v>
      </c>
      <c r="G27" s="188" t="e">
        <f>'Prezence 5.11.'!#REF!</f>
        <v>#REF!</v>
      </c>
      <c r="H27" s="188" t="e">
        <f>'Prezence 5.11.'!#REF!</f>
        <v>#REF!</v>
      </c>
      <c r="I27" s="188" t="e">
        <f>'Prezence 5.11.'!#REF!</f>
        <v>#REF!</v>
      </c>
      <c r="J27" s="188" t="e">
        <f>'Prezence 5.11.'!#REF!</f>
        <v>#REF!</v>
      </c>
      <c r="K27" s="188" t="e">
        <f>'Prezence 5.11.'!#REF!</f>
        <v>#REF!</v>
      </c>
      <c r="L27" s="188" t="e">
        <f>'Prezence 5.11.'!#REF!</f>
        <v>#REF!</v>
      </c>
      <c r="M27" s="188" t="e">
        <f>'Prezence 5.11.'!#REF!</f>
        <v>#REF!</v>
      </c>
      <c r="N27" s="188" t="e">
        <f>'Prezence 5.11.'!#REF!</f>
        <v>#REF!</v>
      </c>
      <c r="O27" s="188" t="e">
        <f>'Prezence 5.11.'!#REF!</f>
        <v>#REF!</v>
      </c>
      <c r="P27" s="188" t="e">
        <f>'Prezence 5.11.'!#REF!</f>
        <v>#REF!</v>
      </c>
      <c r="Q27" s="188" t="e">
        <f>'Prezence 5.11.'!#REF!</f>
        <v>#REF!</v>
      </c>
      <c r="R27" s="188">
        <f>'Prezence 5.11.'!E23</f>
        <v>0</v>
      </c>
      <c r="S27" s="109" t="str">
        <f>'Prezence 5.11.'!F23</f>
        <v>Pilbauer</v>
      </c>
    </row>
    <row r="28" spans="1:19" ht="14.45" customHeight="1" thickBot="1">
      <c r="A28" s="259"/>
      <c r="B28" s="189" t="str">
        <f>'Prezence 5.11.'!B26</f>
        <v>SK Šacung Benešov 1947 "B"</v>
      </c>
      <c r="C28" s="189">
        <f>'Prezence 5.11.'!C26</f>
        <v>2273</v>
      </c>
      <c r="D28" s="189" t="str">
        <f>'Prezence 5.11.'!D26</f>
        <v>Šperlík Jan</v>
      </c>
      <c r="E28" s="189" t="e">
        <f>'Prezence 5.11.'!#REF!</f>
        <v>#REF!</v>
      </c>
      <c r="F28" s="189" t="e">
        <f>'Prezence 5.11.'!#REF!</f>
        <v>#REF!</v>
      </c>
      <c r="G28" s="189" t="e">
        <f>'Prezence 5.11.'!#REF!</f>
        <v>#REF!</v>
      </c>
      <c r="H28" s="189" t="e">
        <f>'Prezence 5.11.'!#REF!</f>
        <v>#REF!</v>
      </c>
      <c r="I28" s="189" t="e">
        <f>'Prezence 5.11.'!#REF!</f>
        <v>#REF!</v>
      </c>
      <c r="J28" s="189" t="e">
        <f>'Prezence 5.11.'!#REF!</f>
        <v>#REF!</v>
      </c>
      <c r="K28" s="189" t="e">
        <f>'Prezence 5.11.'!#REF!</f>
        <v>#REF!</v>
      </c>
      <c r="L28" s="189" t="e">
        <f>'Prezence 5.11.'!#REF!</f>
        <v>#REF!</v>
      </c>
      <c r="M28" s="189" t="e">
        <f>'Prezence 5.11.'!#REF!</f>
        <v>#REF!</v>
      </c>
      <c r="N28" s="189" t="e">
        <f>'Prezence 5.11.'!#REF!</f>
        <v>#REF!</v>
      </c>
      <c r="O28" s="189" t="e">
        <f>'Prezence 5.11.'!#REF!</f>
        <v>#REF!</v>
      </c>
      <c r="P28" s="189" t="e">
        <f>'Prezence 5.11.'!#REF!</f>
        <v>#REF!</v>
      </c>
      <c r="Q28" s="189" t="e">
        <f>'Prezence 5.11.'!#REF!</f>
        <v>#REF!</v>
      </c>
      <c r="R28" s="189">
        <f>'Prezence 5.11.'!E26</f>
        <v>0</v>
      </c>
      <c r="S28" s="107" t="str">
        <f>'Prezence 5.11.'!F26</f>
        <v>Ziegler</v>
      </c>
    </row>
    <row r="29" spans="1:19">
      <c r="A29" s="261" t="s">
        <v>51</v>
      </c>
      <c r="B29" s="190" t="str">
        <f>'Prezence 5.11.'!B19</f>
        <v>TJ SLAVOJ Český Brod "A"</v>
      </c>
      <c r="C29" s="190">
        <f>'Prezence 5.11.'!C16</f>
        <v>4386</v>
      </c>
      <c r="D29" s="190" t="str">
        <f>'Prezence 5.11.'!D16</f>
        <v>Dvořák David</v>
      </c>
      <c r="E29" s="190" t="e">
        <f>'Prezence 5.11.'!#REF!</f>
        <v>#REF!</v>
      </c>
      <c r="F29" s="190" t="e">
        <f>'Prezence 5.11.'!#REF!</f>
        <v>#REF!</v>
      </c>
      <c r="G29" s="190" t="e">
        <f>'Prezence 5.11.'!#REF!</f>
        <v>#REF!</v>
      </c>
      <c r="H29" s="190" t="e">
        <f>'Prezence 5.11.'!#REF!</f>
        <v>#REF!</v>
      </c>
      <c r="I29" s="190" t="e">
        <f>'Prezence 5.11.'!#REF!</f>
        <v>#REF!</v>
      </c>
      <c r="J29" s="190" t="e">
        <f>'Prezence 5.11.'!#REF!</f>
        <v>#REF!</v>
      </c>
      <c r="K29" s="190" t="e">
        <f>'Prezence 5.11.'!#REF!</f>
        <v>#REF!</v>
      </c>
      <c r="L29" s="190" t="e">
        <f>'Prezence 5.11.'!#REF!</f>
        <v>#REF!</v>
      </c>
      <c r="M29" s="190" t="e">
        <f>'Prezence 5.11.'!#REF!</f>
        <v>#REF!</v>
      </c>
      <c r="N29" s="190" t="e">
        <f>'Prezence 5.11.'!#REF!</f>
        <v>#REF!</v>
      </c>
      <c r="O29" s="190" t="e">
        <f>'Prezence 5.11.'!#REF!</f>
        <v>#REF!</v>
      </c>
      <c r="P29" s="190" t="e">
        <f>'Prezence 5.11.'!#REF!</f>
        <v>#REF!</v>
      </c>
      <c r="Q29" s="190" t="e">
        <f>'Prezence 5.11.'!#REF!</f>
        <v>#REF!</v>
      </c>
      <c r="R29" s="190">
        <f>'Prezence 5.11.'!E16</f>
        <v>0</v>
      </c>
      <c r="S29" s="108" t="str">
        <f>'Prezence 5.11.'!F16</f>
        <v>Gebel</v>
      </c>
    </row>
    <row r="30" spans="1:19">
      <c r="A30" s="257"/>
      <c r="B30" s="187" t="str">
        <f>'Prezence 5.11.'!B22</f>
        <v>TJ Dynamo ČEZ České Budějovice "A"</v>
      </c>
      <c r="C30" s="187">
        <f>'Prezence 5.11.'!C22</f>
        <v>4774</v>
      </c>
      <c r="D30" s="187" t="str">
        <f>'Prezence 5.11.'!D22</f>
        <v xml:space="preserve">Chvátal David </v>
      </c>
      <c r="E30" s="187" t="e">
        <f>'Prezence 5.11.'!#REF!</f>
        <v>#REF!</v>
      </c>
      <c r="F30" s="187" t="e">
        <f>'Prezence 5.11.'!#REF!</f>
        <v>#REF!</v>
      </c>
      <c r="G30" s="187" t="e">
        <f>'Prezence 5.11.'!#REF!</f>
        <v>#REF!</v>
      </c>
      <c r="H30" s="187" t="e">
        <f>'Prezence 5.11.'!#REF!</f>
        <v>#REF!</v>
      </c>
      <c r="I30" s="187" t="e">
        <f>'Prezence 5.11.'!#REF!</f>
        <v>#REF!</v>
      </c>
      <c r="J30" s="187" t="e">
        <f>'Prezence 5.11.'!#REF!</f>
        <v>#REF!</v>
      </c>
      <c r="K30" s="187" t="e">
        <f>'Prezence 5.11.'!#REF!</f>
        <v>#REF!</v>
      </c>
      <c r="L30" s="187" t="e">
        <f>'Prezence 5.11.'!#REF!</f>
        <v>#REF!</v>
      </c>
      <c r="M30" s="187" t="e">
        <f>'Prezence 5.11.'!#REF!</f>
        <v>#REF!</v>
      </c>
      <c r="N30" s="187" t="e">
        <f>'Prezence 5.11.'!#REF!</f>
        <v>#REF!</v>
      </c>
      <c r="O30" s="187" t="e">
        <f>'Prezence 5.11.'!#REF!</f>
        <v>#REF!</v>
      </c>
      <c r="P30" s="187" t="e">
        <f>'Prezence 5.11.'!#REF!</f>
        <v>#REF!</v>
      </c>
      <c r="Q30" s="187" t="e">
        <f>'Prezence 5.11.'!#REF!</f>
        <v>#REF!</v>
      </c>
      <c r="R30" s="187">
        <f>'Prezence 5.11.'!E22</f>
        <v>0</v>
      </c>
      <c r="S30" s="102" t="str">
        <f>'Prezence 5.11.'!F22</f>
        <v>Pilbauer</v>
      </c>
    </row>
    <row r="31" spans="1:19">
      <c r="A31" s="258"/>
      <c r="B31" s="188" t="str">
        <f>'Prezence 5.11.'!B6</f>
        <v>UNITOP SKP Žďár nad Sázavou "B"</v>
      </c>
      <c r="C31" s="188">
        <f>'Prezence 5.11.'!C6</f>
        <v>5227</v>
      </c>
      <c r="D31" s="188" t="str">
        <f>'Prezence 5.11.'!D6</f>
        <v>Fňukal Radek</v>
      </c>
      <c r="E31" s="188" t="e">
        <f>'Prezence 5.11.'!#REF!</f>
        <v>#REF!</v>
      </c>
      <c r="F31" s="188" t="e">
        <f>'Prezence 5.11.'!#REF!</f>
        <v>#REF!</v>
      </c>
      <c r="G31" s="188" t="e">
        <f>'Prezence 5.11.'!#REF!</f>
        <v>#REF!</v>
      </c>
      <c r="H31" s="188" t="e">
        <f>'Prezence 5.11.'!#REF!</f>
        <v>#REF!</v>
      </c>
      <c r="I31" s="188" t="e">
        <f>'Prezence 5.11.'!#REF!</f>
        <v>#REF!</v>
      </c>
      <c r="J31" s="188" t="e">
        <f>'Prezence 5.11.'!#REF!</f>
        <v>#REF!</v>
      </c>
      <c r="K31" s="188" t="e">
        <f>'Prezence 5.11.'!#REF!</f>
        <v>#REF!</v>
      </c>
      <c r="L31" s="188" t="e">
        <f>'Prezence 5.11.'!#REF!</f>
        <v>#REF!</v>
      </c>
      <c r="M31" s="188" t="e">
        <f>'Prezence 5.11.'!#REF!</f>
        <v>#REF!</v>
      </c>
      <c r="N31" s="188" t="e">
        <f>'Prezence 5.11.'!#REF!</f>
        <v>#REF!</v>
      </c>
      <c r="O31" s="188" t="e">
        <f>'Prezence 5.11.'!#REF!</f>
        <v>#REF!</v>
      </c>
      <c r="P31" s="188" t="e">
        <f>'Prezence 5.11.'!#REF!</f>
        <v>#REF!</v>
      </c>
      <c r="Q31" s="188" t="e">
        <f>'Prezence 5.11.'!#REF!</f>
        <v>#REF!</v>
      </c>
      <c r="R31" s="188">
        <f>'Prezence 5.11.'!E6</f>
        <v>0</v>
      </c>
      <c r="S31" s="109" t="str">
        <f>'Prezence 5.11.'!F6</f>
        <v>Sládek</v>
      </c>
    </row>
    <row r="32" spans="1:19" ht="14.45" customHeight="1" thickBot="1">
      <c r="A32" s="259"/>
      <c r="B32" s="188" t="str">
        <f>'Prezence 5.11.'!B13</f>
        <v>Tělovýchovná jednota Radomyšl, z.s. "C"</v>
      </c>
      <c r="C32" s="188">
        <f>'Prezence 5.11.'!C13</f>
        <v>5833</v>
      </c>
      <c r="D32" s="188" t="str">
        <f>'Prezence 5.11.'!D13</f>
        <v>Čapek Krel</v>
      </c>
      <c r="E32" s="188" t="e">
        <f>'Prezence 5.11.'!#REF!</f>
        <v>#REF!</v>
      </c>
      <c r="F32" s="188" t="e">
        <f>'Prezence 5.11.'!#REF!</f>
        <v>#REF!</v>
      </c>
      <c r="G32" s="188" t="e">
        <f>'Prezence 5.11.'!#REF!</f>
        <v>#REF!</v>
      </c>
      <c r="H32" s="188" t="e">
        <f>'Prezence 5.11.'!#REF!</f>
        <v>#REF!</v>
      </c>
      <c r="I32" s="188" t="e">
        <f>'Prezence 5.11.'!#REF!</f>
        <v>#REF!</v>
      </c>
      <c r="J32" s="188" t="e">
        <f>'Prezence 5.11.'!#REF!</f>
        <v>#REF!</v>
      </c>
      <c r="K32" s="188" t="e">
        <f>'Prezence 5.11.'!#REF!</f>
        <v>#REF!</v>
      </c>
      <c r="L32" s="188" t="e">
        <f>'Prezence 5.11.'!#REF!</f>
        <v>#REF!</v>
      </c>
      <c r="M32" s="188" t="e">
        <f>'Prezence 5.11.'!#REF!</f>
        <v>#REF!</v>
      </c>
      <c r="N32" s="188" t="e">
        <f>'Prezence 5.11.'!#REF!</f>
        <v>#REF!</v>
      </c>
      <c r="O32" s="188" t="e">
        <f>'Prezence 5.11.'!#REF!</f>
        <v>#REF!</v>
      </c>
      <c r="P32" s="188" t="e">
        <f>'Prezence 5.11.'!#REF!</f>
        <v>#REF!</v>
      </c>
      <c r="Q32" s="188" t="e">
        <f>'Prezence 5.11.'!#REF!</f>
        <v>#REF!</v>
      </c>
      <c r="R32" s="188">
        <f>'Prezence 5.11.'!E13</f>
        <v>0</v>
      </c>
      <c r="S32" s="109" t="str">
        <f>'Prezence 5.11.'!F13</f>
        <v>Šíp</v>
      </c>
    </row>
    <row r="33" spans="1:19">
      <c r="A33" s="260" t="s">
        <v>52</v>
      </c>
      <c r="B33" s="186" t="str">
        <f>'Prezence 5.11.'!B33</f>
        <v>TJ Peklo nad Zdobnicí "A"</v>
      </c>
      <c r="C33" s="186">
        <f>'Prezence 5.11.'!C33</f>
        <v>2221</v>
      </c>
      <c r="D33" s="186" t="str">
        <f>'Prezence 5.11.'!D33</f>
        <v>Šimeček Petr</v>
      </c>
      <c r="E33" s="186" t="e">
        <f>'Prezence 5.11.'!#REF!</f>
        <v>#REF!</v>
      </c>
      <c r="F33" s="186" t="e">
        <f>'Prezence 5.11.'!#REF!</f>
        <v>#REF!</v>
      </c>
      <c r="G33" s="186" t="e">
        <f>'Prezence 5.11.'!#REF!</f>
        <v>#REF!</v>
      </c>
      <c r="H33" s="186" t="e">
        <f>'Prezence 5.11.'!#REF!</f>
        <v>#REF!</v>
      </c>
      <c r="I33" s="186" t="e">
        <f>'Prezence 5.11.'!#REF!</f>
        <v>#REF!</v>
      </c>
      <c r="J33" s="186" t="e">
        <f>'Prezence 5.11.'!#REF!</f>
        <v>#REF!</v>
      </c>
      <c r="K33" s="186" t="e">
        <f>'Prezence 5.11.'!#REF!</f>
        <v>#REF!</v>
      </c>
      <c r="L33" s="186" t="e">
        <f>'Prezence 5.11.'!#REF!</f>
        <v>#REF!</v>
      </c>
      <c r="M33" s="186" t="e">
        <f>'Prezence 5.11.'!#REF!</f>
        <v>#REF!</v>
      </c>
      <c r="N33" s="186" t="e">
        <f>'Prezence 5.11.'!#REF!</f>
        <v>#REF!</v>
      </c>
      <c r="O33" s="186" t="e">
        <f>'Prezence 5.11.'!#REF!</f>
        <v>#REF!</v>
      </c>
      <c r="P33" s="186" t="e">
        <f>'Prezence 5.11.'!#REF!</f>
        <v>#REF!</v>
      </c>
      <c r="Q33" s="186" t="e">
        <f>'Prezence 5.11.'!#REF!</f>
        <v>#REF!</v>
      </c>
      <c r="R33" s="186">
        <f>'Prezence 5.11.'!E33</f>
        <v>0</v>
      </c>
      <c r="S33" s="209" t="str">
        <f>'Prezence 5.11.'!F33</f>
        <v>Hostinský</v>
      </c>
    </row>
    <row r="34" spans="1:19">
      <c r="A34" s="257"/>
      <c r="B34" s="187" t="str">
        <f>'Prezence 5.11.'!B16</f>
        <v>NK CLIMAX Vsetín "A"</v>
      </c>
      <c r="C34" s="187">
        <f>'Prezence 5.11.'!C19</f>
        <v>3896</v>
      </c>
      <c r="D34" s="187" t="str">
        <f>'Prezence 5.11.'!D19</f>
        <v>Zavacký Erik</v>
      </c>
      <c r="E34" s="187" t="e">
        <f>'Prezence 5.11.'!#REF!</f>
        <v>#REF!</v>
      </c>
      <c r="F34" s="187" t="e">
        <f>'Prezence 5.11.'!#REF!</f>
        <v>#REF!</v>
      </c>
      <c r="G34" s="187" t="e">
        <f>'Prezence 5.11.'!#REF!</f>
        <v>#REF!</v>
      </c>
      <c r="H34" s="187" t="e">
        <f>'Prezence 5.11.'!#REF!</f>
        <v>#REF!</v>
      </c>
      <c r="I34" s="187" t="e">
        <f>'Prezence 5.11.'!#REF!</f>
        <v>#REF!</v>
      </c>
      <c r="J34" s="187" t="e">
        <f>'Prezence 5.11.'!#REF!</f>
        <v>#REF!</v>
      </c>
      <c r="K34" s="187" t="e">
        <f>'Prezence 5.11.'!#REF!</f>
        <v>#REF!</v>
      </c>
      <c r="L34" s="187" t="e">
        <f>'Prezence 5.11.'!#REF!</f>
        <v>#REF!</v>
      </c>
      <c r="M34" s="187" t="e">
        <f>'Prezence 5.11.'!#REF!</f>
        <v>#REF!</v>
      </c>
      <c r="N34" s="187" t="e">
        <f>'Prezence 5.11.'!#REF!</f>
        <v>#REF!</v>
      </c>
      <c r="O34" s="187" t="e">
        <f>'Prezence 5.11.'!#REF!</f>
        <v>#REF!</v>
      </c>
      <c r="P34" s="187" t="e">
        <f>'Prezence 5.11.'!#REF!</f>
        <v>#REF!</v>
      </c>
      <c r="Q34" s="187" t="e">
        <f>'Prezence 5.11.'!#REF!</f>
        <v>#REF!</v>
      </c>
      <c r="R34" s="187">
        <f>'Prezence 5.11.'!E19</f>
        <v>0</v>
      </c>
      <c r="S34" s="102" t="str">
        <f>'Prezence 5.11.'!F19</f>
        <v>Janík</v>
      </c>
    </row>
    <row r="35" spans="1:19">
      <c r="A35" s="257"/>
      <c r="B35" s="187" t="str">
        <f>'Prezence 5.11.'!B12</f>
        <v>Tělovýchovná jednota Radomyšl, z.s. "B"</v>
      </c>
      <c r="C35" s="187">
        <f>'Prezence 5.11.'!C12</f>
        <v>3127</v>
      </c>
      <c r="D35" s="187" t="str">
        <f>'Prezence 5.11.'!D12</f>
        <v>Votava Lukáš</v>
      </c>
      <c r="E35" s="187" t="e">
        <f>'Prezence 5.11.'!#REF!</f>
        <v>#REF!</v>
      </c>
      <c r="F35" s="187" t="e">
        <f>'Prezence 5.11.'!#REF!</f>
        <v>#REF!</v>
      </c>
      <c r="G35" s="187" t="e">
        <f>'Prezence 5.11.'!#REF!</f>
        <v>#REF!</v>
      </c>
      <c r="H35" s="187" t="e">
        <f>'Prezence 5.11.'!#REF!</f>
        <v>#REF!</v>
      </c>
      <c r="I35" s="187" t="e">
        <f>'Prezence 5.11.'!#REF!</f>
        <v>#REF!</v>
      </c>
      <c r="J35" s="187" t="e">
        <f>'Prezence 5.11.'!#REF!</f>
        <v>#REF!</v>
      </c>
      <c r="K35" s="187" t="e">
        <f>'Prezence 5.11.'!#REF!</f>
        <v>#REF!</v>
      </c>
      <c r="L35" s="187" t="e">
        <f>'Prezence 5.11.'!#REF!</f>
        <v>#REF!</v>
      </c>
      <c r="M35" s="187" t="e">
        <f>'Prezence 5.11.'!#REF!</f>
        <v>#REF!</v>
      </c>
      <c r="N35" s="187" t="e">
        <f>'Prezence 5.11.'!#REF!</f>
        <v>#REF!</v>
      </c>
      <c r="O35" s="187" t="e">
        <f>'Prezence 5.11.'!#REF!</f>
        <v>#REF!</v>
      </c>
      <c r="P35" s="187" t="e">
        <f>'Prezence 5.11.'!#REF!</f>
        <v>#REF!</v>
      </c>
      <c r="Q35" s="187" t="e">
        <f>'Prezence 5.11.'!#REF!</f>
        <v>#REF!</v>
      </c>
      <c r="R35" s="187">
        <f>'Prezence 5.11.'!E12</f>
        <v>0</v>
      </c>
      <c r="S35" s="102" t="str">
        <f>'Prezence 5.11.'!F12</f>
        <v>Šíp</v>
      </c>
    </row>
    <row r="36" spans="1:19">
      <c r="A36" s="257"/>
      <c r="B36" s="187" t="str">
        <f>'Prezence 5.11.'!B24</f>
        <v>TJ Dynamo ČEZ České Budějovice "C"</v>
      </c>
      <c r="C36" s="187">
        <f>'Prezence 5.11.'!C24</f>
        <v>5857</v>
      </c>
      <c r="D36" s="187" t="str">
        <f>'Prezence 5.11.'!D24</f>
        <v>Novotný Jan</v>
      </c>
      <c r="E36" s="187" t="e">
        <f>'Prezence 5.11.'!#REF!</f>
        <v>#REF!</v>
      </c>
      <c r="F36" s="187" t="e">
        <f>'Prezence 5.11.'!#REF!</f>
        <v>#REF!</v>
      </c>
      <c r="G36" s="187" t="e">
        <f>'Prezence 5.11.'!#REF!</f>
        <v>#REF!</v>
      </c>
      <c r="H36" s="187" t="e">
        <f>'Prezence 5.11.'!#REF!</f>
        <v>#REF!</v>
      </c>
      <c r="I36" s="187" t="e">
        <f>'Prezence 5.11.'!#REF!</f>
        <v>#REF!</v>
      </c>
      <c r="J36" s="187" t="e">
        <f>'Prezence 5.11.'!#REF!</f>
        <v>#REF!</v>
      </c>
      <c r="K36" s="187" t="e">
        <f>'Prezence 5.11.'!#REF!</f>
        <v>#REF!</v>
      </c>
      <c r="L36" s="187" t="e">
        <f>'Prezence 5.11.'!#REF!</f>
        <v>#REF!</v>
      </c>
      <c r="M36" s="187" t="e">
        <f>'Prezence 5.11.'!#REF!</f>
        <v>#REF!</v>
      </c>
      <c r="N36" s="187" t="e">
        <f>'Prezence 5.11.'!#REF!</f>
        <v>#REF!</v>
      </c>
      <c r="O36" s="187" t="e">
        <f>'Prezence 5.11.'!#REF!</f>
        <v>#REF!</v>
      </c>
      <c r="P36" s="187" t="e">
        <f>'Prezence 5.11.'!#REF!</f>
        <v>#REF!</v>
      </c>
      <c r="Q36" s="187" t="e">
        <f>'Prezence 5.11.'!#REF!</f>
        <v>#REF!</v>
      </c>
      <c r="R36" s="187">
        <f>'Prezence 5.11.'!E24</f>
        <v>0</v>
      </c>
      <c r="S36" s="102" t="str">
        <f>'Prezence 5.11.'!F24</f>
        <v>Pilbauer</v>
      </c>
    </row>
    <row r="37" spans="1:19">
      <c r="B37" s="104"/>
      <c r="C37" s="110"/>
      <c r="D37" s="110"/>
      <c r="E37" s="110"/>
      <c r="F37" s="110"/>
      <c r="G37" s="110"/>
      <c r="H37" s="111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19">
      <c r="B38" s="104"/>
      <c r="C38" s="104"/>
      <c r="D38" s="104"/>
      <c r="E38" s="104"/>
      <c r="F38" s="104"/>
      <c r="G38" s="104"/>
    </row>
  </sheetData>
  <mergeCells count="11">
    <mergeCell ref="A21:A24"/>
    <mergeCell ref="A25:A28"/>
    <mergeCell ref="A29:A32"/>
    <mergeCell ref="A33:A36"/>
    <mergeCell ref="A2:A3"/>
    <mergeCell ref="A17:A20"/>
    <mergeCell ref="B2:S2"/>
    <mergeCell ref="B3:S3"/>
    <mergeCell ref="A5:A8"/>
    <mergeCell ref="A9:A12"/>
    <mergeCell ref="A13:A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B92"/>
  <sheetViews>
    <sheetView showGridLines="0" zoomScaleNormal="100" workbookViewId="0">
      <selection activeCell="AH14" sqref="AH14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26" ht="15.7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26" ht="32.25" customHeight="1" thickBot="1">
      <c r="A4" s="264" t="s">
        <v>24</v>
      </c>
      <c r="B4" s="265"/>
      <c r="C4" s="276" t="str">
        <f>'Nasazení do skupin'!B3</f>
        <v>Karlovy Vary 5.11.2017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26">
      <c r="A5" s="266"/>
      <c r="B5" s="267"/>
      <c r="C5" s="286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26" ht="15.75" thickBot="1">
      <c r="A6" s="268"/>
      <c r="B6" s="269"/>
      <c r="C6" s="318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58" t="s">
        <v>8</v>
      </c>
    </row>
    <row r="7" spans="1:26" ht="15" customHeight="1">
      <c r="A7" s="270">
        <v>1</v>
      </c>
      <c r="B7" s="273" t="str">
        <f>'Nasazení do skupin'!B5</f>
        <v>T.J. SOKOL Holice "A"</v>
      </c>
      <c r="C7" s="299"/>
      <c r="D7" s="300"/>
      <c r="E7" s="301"/>
      <c r="F7" s="308"/>
      <c r="G7" s="281"/>
      <c r="H7" s="311"/>
      <c r="I7" s="308"/>
      <c r="J7" s="281"/>
      <c r="K7" s="311"/>
      <c r="L7" s="308"/>
      <c r="M7" s="281"/>
      <c r="N7" s="311"/>
      <c r="O7" s="329"/>
      <c r="P7" s="325"/>
      <c r="Q7" s="314"/>
      <c r="R7" s="283"/>
      <c r="Y7" s="48"/>
    </row>
    <row r="8" spans="1:26" ht="15.75" customHeight="1" thickBot="1">
      <c r="A8" s="271"/>
      <c r="B8" s="274"/>
      <c r="C8" s="302"/>
      <c r="D8" s="303"/>
      <c r="E8" s="304"/>
      <c r="F8" s="309"/>
      <c r="G8" s="282"/>
      <c r="H8" s="312"/>
      <c r="I8" s="309"/>
      <c r="J8" s="282"/>
      <c r="K8" s="312"/>
      <c r="L8" s="309"/>
      <c r="M8" s="282"/>
      <c r="N8" s="312"/>
      <c r="O8" s="330"/>
      <c r="P8" s="326"/>
      <c r="Q8" s="315"/>
      <c r="R8" s="284"/>
    </row>
    <row r="9" spans="1:26" ht="15" customHeight="1">
      <c r="A9" s="271"/>
      <c r="B9" s="274"/>
      <c r="C9" s="302"/>
      <c r="D9" s="303"/>
      <c r="E9" s="304"/>
      <c r="F9" s="279"/>
      <c r="G9" s="310"/>
      <c r="H9" s="313"/>
      <c r="I9" s="279"/>
      <c r="J9" s="310"/>
      <c r="K9" s="313"/>
      <c r="L9" s="279"/>
      <c r="M9" s="310"/>
      <c r="N9" s="313"/>
      <c r="O9" s="320"/>
      <c r="P9" s="323"/>
      <c r="Q9" s="327"/>
      <c r="R9" s="291"/>
      <c r="X9" s="48"/>
      <c r="Y9" s="48"/>
      <c r="Z9" s="48"/>
    </row>
    <row r="10" spans="1:26" ht="15.75" customHeight="1" thickBot="1">
      <c r="A10" s="272"/>
      <c r="B10" s="275"/>
      <c r="C10" s="305"/>
      <c r="D10" s="306"/>
      <c r="E10" s="307"/>
      <c r="F10" s="279"/>
      <c r="G10" s="310"/>
      <c r="H10" s="313"/>
      <c r="I10" s="280"/>
      <c r="J10" s="316"/>
      <c r="K10" s="317"/>
      <c r="L10" s="280"/>
      <c r="M10" s="316"/>
      <c r="N10" s="317"/>
      <c r="O10" s="321"/>
      <c r="P10" s="324"/>
      <c r="Q10" s="328"/>
      <c r="R10" s="292"/>
      <c r="X10" s="48"/>
      <c r="Y10" s="48"/>
      <c r="Z10" s="48"/>
    </row>
    <row r="11" spans="1:26" ht="15" customHeight="1">
      <c r="A11" s="270">
        <v>2</v>
      </c>
      <c r="B11" s="273" t="str">
        <f>'Nasazení do skupin'!B6</f>
        <v>AC Zruč-Senec 2004 "A"</v>
      </c>
      <c r="C11" s="308"/>
      <c r="D11" s="281"/>
      <c r="E11" s="281"/>
      <c r="F11" s="357" t="s">
        <v>62</v>
      </c>
      <c r="G11" s="358"/>
      <c r="H11" s="359"/>
      <c r="I11" s="281"/>
      <c r="J11" s="281"/>
      <c r="K11" s="311"/>
      <c r="L11" s="308"/>
      <c r="M11" s="281"/>
      <c r="N11" s="311"/>
      <c r="O11" s="329"/>
      <c r="P11" s="325"/>
      <c r="Q11" s="314"/>
      <c r="R11" s="283"/>
    </row>
    <row r="12" spans="1:26" ht="15.75" customHeight="1" thickBot="1">
      <c r="A12" s="271"/>
      <c r="B12" s="274"/>
      <c r="C12" s="309"/>
      <c r="D12" s="282"/>
      <c r="E12" s="282"/>
      <c r="F12" s="360"/>
      <c r="G12" s="361"/>
      <c r="H12" s="362"/>
      <c r="I12" s="282"/>
      <c r="J12" s="282"/>
      <c r="K12" s="312"/>
      <c r="L12" s="309"/>
      <c r="M12" s="282"/>
      <c r="N12" s="312"/>
      <c r="O12" s="330"/>
      <c r="P12" s="326"/>
      <c r="Q12" s="315"/>
      <c r="R12" s="284"/>
    </row>
    <row r="13" spans="1:26" ht="15" customHeight="1">
      <c r="A13" s="271"/>
      <c r="B13" s="274"/>
      <c r="C13" s="279"/>
      <c r="D13" s="310"/>
      <c r="E13" s="310"/>
      <c r="F13" s="360"/>
      <c r="G13" s="361"/>
      <c r="H13" s="362"/>
      <c r="I13" s="310"/>
      <c r="J13" s="310"/>
      <c r="K13" s="313"/>
      <c r="L13" s="279"/>
      <c r="M13" s="310"/>
      <c r="N13" s="313"/>
      <c r="O13" s="320"/>
      <c r="P13" s="323"/>
      <c r="Q13" s="327"/>
      <c r="R13" s="291"/>
    </row>
    <row r="14" spans="1:26" ht="15.75" customHeight="1" thickBot="1">
      <c r="A14" s="272"/>
      <c r="B14" s="275"/>
      <c r="C14" s="280"/>
      <c r="D14" s="316"/>
      <c r="E14" s="316"/>
      <c r="F14" s="363"/>
      <c r="G14" s="364"/>
      <c r="H14" s="365"/>
      <c r="I14" s="310"/>
      <c r="J14" s="310"/>
      <c r="K14" s="313"/>
      <c r="L14" s="280"/>
      <c r="M14" s="316"/>
      <c r="N14" s="317"/>
      <c r="O14" s="321"/>
      <c r="P14" s="324"/>
      <c r="Q14" s="328"/>
      <c r="R14" s="292"/>
    </row>
    <row r="15" spans="1:26" ht="15" customHeight="1">
      <c r="A15" s="270">
        <v>3</v>
      </c>
      <c r="B15" s="273" t="str">
        <f>'Nasazení do skupin'!B7</f>
        <v>TJ Sokol I Prostějov</v>
      </c>
      <c r="C15" s="308"/>
      <c r="D15" s="281"/>
      <c r="E15" s="311"/>
      <c r="F15" s="353"/>
      <c r="G15" s="322"/>
      <c r="H15" s="322"/>
      <c r="I15" s="333"/>
      <c r="J15" s="334"/>
      <c r="K15" s="335"/>
      <c r="L15" s="342"/>
      <c r="M15" s="342"/>
      <c r="N15" s="354"/>
      <c r="O15" s="329"/>
      <c r="P15" s="325"/>
      <c r="Q15" s="314"/>
      <c r="R15" s="283"/>
    </row>
    <row r="16" spans="1:26" ht="15.75" customHeight="1" thickBot="1">
      <c r="A16" s="271"/>
      <c r="B16" s="274"/>
      <c r="C16" s="309"/>
      <c r="D16" s="282"/>
      <c r="E16" s="312"/>
      <c r="F16" s="309"/>
      <c r="G16" s="282"/>
      <c r="H16" s="282"/>
      <c r="I16" s="336"/>
      <c r="J16" s="337"/>
      <c r="K16" s="338"/>
      <c r="L16" s="343"/>
      <c r="M16" s="343"/>
      <c r="N16" s="355"/>
      <c r="O16" s="330"/>
      <c r="P16" s="326"/>
      <c r="Q16" s="315"/>
      <c r="R16" s="284"/>
    </row>
    <row r="17" spans="1:28" ht="15" customHeight="1">
      <c r="A17" s="271"/>
      <c r="B17" s="274"/>
      <c r="C17" s="279"/>
      <c r="D17" s="310"/>
      <c r="E17" s="313"/>
      <c r="F17" s="279"/>
      <c r="G17" s="310"/>
      <c r="H17" s="310"/>
      <c r="I17" s="336"/>
      <c r="J17" s="337"/>
      <c r="K17" s="338"/>
      <c r="L17" s="331"/>
      <c r="M17" s="331"/>
      <c r="N17" s="371"/>
      <c r="O17" s="320"/>
      <c r="P17" s="323"/>
      <c r="Q17" s="327"/>
      <c r="R17" s="291"/>
    </row>
    <row r="18" spans="1:28" ht="15.75" customHeight="1" thickBot="1">
      <c r="A18" s="272"/>
      <c r="B18" s="275"/>
      <c r="C18" s="280"/>
      <c r="D18" s="316"/>
      <c r="E18" s="317"/>
      <c r="F18" s="280"/>
      <c r="G18" s="316"/>
      <c r="H18" s="316"/>
      <c r="I18" s="339"/>
      <c r="J18" s="340"/>
      <c r="K18" s="341"/>
      <c r="L18" s="332"/>
      <c r="M18" s="332"/>
      <c r="N18" s="372"/>
      <c r="O18" s="321"/>
      <c r="P18" s="324"/>
      <c r="Q18" s="328"/>
      <c r="R18" s="292"/>
    </row>
    <row r="19" spans="1:28" ht="15" customHeight="1">
      <c r="A19" s="270">
        <v>4</v>
      </c>
      <c r="B19" s="273" t="str">
        <f>'Nasazení do skupin'!B8</f>
        <v>TJ Sokol Horažďovice "B"</v>
      </c>
      <c r="C19" s="308"/>
      <c r="D19" s="281"/>
      <c r="E19" s="311"/>
      <c r="F19" s="308"/>
      <c r="G19" s="281"/>
      <c r="H19" s="311"/>
      <c r="I19" s="353"/>
      <c r="J19" s="322"/>
      <c r="K19" s="322"/>
      <c r="L19" s="344">
        <v>2017</v>
      </c>
      <c r="M19" s="345"/>
      <c r="N19" s="346"/>
      <c r="O19" s="325"/>
      <c r="P19" s="325"/>
      <c r="Q19" s="314"/>
      <c r="R19" s="283"/>
    </row>
    <row r="20" spans="1:28" ht="15.75" customHeight="1" thickBot="1">
      <c r="A20" s="271"/>
      <c r="B20" s="274"/>
      <c r="C20" s="309"/>
      <c r="D20" s="282"/>
      <c r="E20" s="312"/>
      <c r="F20" s="309"/>
      <c r="G20" s="282"/>
      <c r="H20" s="312"/>
      <c r="I20" s="309"/>
      <c r="J20" s="282"/>
      <c r="K20" s="282"/>
      <c r="L20" s="347"/>
      <c r="M20" s="348"/>
      <c r="N20" s="349"/>
      <c r="O20" s="326"/>
      <c r="P20" s="326"/>
      <c r="Q20" s="315"/>
      <c r="R20" s="284"/>
    </row>
    <row r="21" spans="1:28" ht="15" customHeight="1">
      <c r="A21" s="271"/>
      <c r="B21" s="274"/>
      <c r="C21" s="279"/>
      <c r="D21" s="310"/>
      <c r="E21" s="313"/>
      <c r="F21" s="279"/>
      <c r="G21" s="310"/>
      <c r="H21" s="313"/>
      <c r="I21" s="279"/>
      <c r="J21" s="310"/>
      <c r="K21" s="310"/>
      <c r="L21" s="347"/>
      <c r="M21" s="348"/>
      <c r="N21" s="349"/>
      <c r="O21" s="373"/>
      <c r="P21" s="323"/>
      <c r="Q21" s="327"/>
      <c r="R21" s="291"/>
    </row>
    <row r="22" spans="1:28" ht="15.75" customHeight="1" thickBot="1">
      <c r="A22" s="272"/>
      <c r="B22" s="275"/>
      <c r="C22" s="280"/>
      <c r="D22" s="316"/>
      <c r="E22" s="317"/>
      <c r="F22" s="280"/>
      <c r="G22" s="316"/>
      <c r="H22" s="317"/>
      <c r="I22" s="280"/>
      <c r="J22" s="316"/>
      <c r="K22" s="316"/>
      <c r="L22" s="350"/>
      <c r="M22" s="351"/>
      <c r="N22" s="352"/>
      <c r="O22" s="374"/>
      <c r="P22" s="324"/>
      <c r="Q22" s="328"/>
      <c r="R22" s="292"/>
    </row>
    <row r="24" spans="1:28" ht="24.9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66"/>
      <c r="B25" s="356"/>
      <c r="C25" s="356"/>
      <c r="D25" s="367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66"/>
      <c r="B26" s="356"/>
      <c r="C26" s="356"/>
      <c r="D26" s="367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66"/>
      <c r="B27" s="356"/>
      <c r="C27" s="356"/>
      <c r="D27" s="367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66"/>
      <c r="B28" s="356"/>
      <c r="C28" s="356"/>
      <c r="D28" s="367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>
      <c r="A29" s="366"/>
      <c r="B29" s="356"/>
      <c r="C29" s="356"/>
      <c r="D29" s="367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>
      <c r="A30" s="366"/>
      <c r="B30" s="356"/>
      <c r="C30" s="356"/>
      <c r="D30" s="367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66"/>
      <c r="B31" s="356"/>
      <c r="C31" s="356"/>
      <c r="D31" s="367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66"/>
      <c r="B32" s="356"/>
      <c r="C32" s="356"/>
      <c r="D32" s="367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66"/>
      <c r="B33" s="356"/>
      <c r="C33" s="356"/>
      <c r="D33" s="367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66"/>
      <c r="B34" s="356"/>
      <c r="C34" s="356"/>
      <c r="D34" s="367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66"/>
      <c r="B35" s="356"/>
      <c r="C35" s="356"/>
      <c r="D35" s="367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66"/>
      <c r="B36" s="356"/>
      <c r="C36" s="356"/>
      <c r="D36" s="367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>
      <c r="P37" s="370"/>
      <c r="Q37" s="370"/>
      <c r="R37" s="1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</row>
    <row r="39" spans="1:54"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</row>
    <row r="40" spans="1:54"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</row>
    <row r="41" spans="1:54" ht="20.25">
      <c r="T41" s="376"/>
      <c r="U41" s="376"/>
      <c r="V41" s="376"/>
      <c r="W41" s="376"/>
      <c r="X41" s="376"/>
      <c r="Y41" s="376"/>
      <c r="Z41" s="376"/>
      <c r="AA41" s="375"/>
      <c r="AB41" s="375"/>
      <c r="AC41" s="375"/>
      <c r="AD41" s="375"/>
      <c r="AE41" s="375"/>
      <c r="AF41" s="375"/>
      <c r="AG41" s="3"/>
      <c r="AH41" s="3"/>
      <c r="AI41" s="376"/>
      <c r="AJ41" s="376"/>
      <c r="AK41" s="376"/>
      <c r="AL41" s="376"/>
      <c r="AM41" s="376"/>
      <c r="AN41" s="376"/>
      <c r="AO41" s="8"/>
      <c r="AP41" s="7"/>
      <c r="AQ41" s="7"/>
      <c r="AR41" s="7"/>
      <c r="AS41" s="7"/>
      <c r="AT41" s="7"/>
      <c r="AU41" s="376"/>
      <c r="AV41" s="376"/>
      <c r="AW41" s="376"/>
      <c r="AX41" s="376"/>
      <c r="AY41" s="3"/>
      <c r="AZ41" s="3"/>
      <c r="BA41" s="3"/>
      <c r="BB41" s="3"/>
    </row>
    <row r="43" spans="1:54" ht="20.25">
      <c r="T43" s="375"/>
      <c r="U43" s="375"/>
      <c r="V43" s="375"/>
      <c r="W43" s="375"/>
      <c r="X43" s="375"/>
      <c r="Y43" s="375"/>
      <c r="Z43" s="375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"/>
      <c r="AL43" s="375"/>
      <c r="AM43" s="375"/>
      <c r="AN43" s="375"/>
      <c r="AO43" s="375"/>
      <c r="AP43" s="375"/>
      <c r="AQ43" s="375"/>
      <c r="AR43" s="375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</row>
    <row r="46" spans="1:54" ht="15.75">
      <c r="T46" s="378"/>
      <c r="U46" s="378"/>
      <c r="V46" s="378"/>
      <c r="W46" s="378"/>
      <c r="X46" s="378"/>
      <c r="Y46" s="378"/>
      <c r="Z46" s="4"/>
      <c r="AA46" s="378"/>
      <c r="AB46" s="378"/>
      <c r="AC46" s="4"/>
      <c r="AD46" s="4"/>
      <c r="AE46" s="4"/>
      <c r="AF46" s="378"/>
      <c r="AG46" s="378"/>
      <c r="AH46" s="378"/>
      <c r="AI46" s="378"/>
      <c r="AJ46" s="378"/>
      <c r="AK46" s="378"/>
      <c r="AL46" s="4"/>
      <c r="AM46" s="4"/>
      <c r="AN46" s="4"/>
      <c r="AO46" s="4"/>
      <c r="AP46" s="4"/>
      <c r="AQ46" s="4"/>
      <c r="AR46" s="378"/>
      <c r="AS46" s="378"/>
      <c r="AT46" s="378"/>
      <c r="AU46" s="378"/>
      <c r="AV46" s="378"/>
      <c r="AW46" s="378"/>
      <c r="AX46" s="4"/>
      <c r="AY46" s="4"/>
      <c r="AZ46" s="4"/>
      <c r="BA46" s="4"/>
      <c r="BB46" s="4"/>
    </row>
    <row r="49" spans="20:54" ht="15" customHeight="1"/>
    <row r="53" spans="20:54"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</row>
    <row r="54" spans="20:54"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</row>
    <row r="58" spans="20:54" ht="23.25"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</row>
    <row r="59" spans="20:54" ht="20.25">
      <c r="T59" s="376"/>
      <c r="U59" s="376"/>
      <c r="V59" s="376"/>
      <c r="W59" s="376"/>
      <c r="X59" s="376"/>
      <c r="Y59" s="376"/>
      <c r="Z59" s="376"/>
      <c r="AA59" s="375"/>
      <c r="AB59" s="375"/>
      <c r="AC59" s="375"/>
      <c r="AD59" s="375"/>
      <c r="AE59" s="375"/>
      <c r="AF59" s="375"/>
      <c r="AG59" s="3"/>
      <c r="AH59" s="3"/>
      <c r="AI59" s="376"/>
      <c r="AJ59" s="376"/>
      <c r="AK59" s="376"/>
      <c r="AL59" s="376"/>
      <c r="AM59" s="376"/>
      <c r="AN59" s="376"/>
      <c r="AO59" s="8"/>
      <c r="AP59" s="7"/>
      <c r="AQ59" s="7"/>
      <c r="AR59" s="7"/>
      <c r="AS59" s="7"/>
      <c r="AT59" s="7"/>
      <c r="AU59" s="376"/>
      <c r="AV59" s="376"/>
      <c r="AW59" s="376"/>
      <c r="AX59" s="376"/>
      <c r="AY59" s="3"/>
      <c r="AZ59" s="3"/>
      <c r="BA59" s="3"/>
      <c r="BB59" s="3"/>
    </row>
    <row r="61" spans="20:54" ht="20.25">
      <c r="T61" s="375"/>
      <c r="U61" s="375"/>
      <c r="V61" s="375"/>
      <c r="W61" s="375"/>
      <c r="X61" s="375"/>
      <c r="Y61" s="375"/>
      <c r="Z61" s="375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"/>
      <c r="AL61" s="375"/>
      <c r="AM61" s="375"/>
      <c r="AN61" s="375"/>
      <c r="AO61" s="375"/>
      <c r="AP61" s="375"/>
      <c r="AQ61" s="375"/>
      <c r="AR61" s="375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</row>
    <row r="64" spans="20:54" ht="15.75">
      <c r="T64" s="378"/>
      <c r="U64" s="378"/>
      <c r="V64" s="378"/>
      <c r="W64" s="378"/>
      <c r="X64" s="378"/>
      <c r="Y64" s="378"/>
      <c r="Z64" s="4"/>
      <c r="AA64" s="378"/>
      <c r="AB64" s="378"/>
      <c r="AC64" s="4"/>
      <c r="AD64" s="4"/>
      <c r="AE64" s="4"/>
      <c r="AF64" s="378"/>
      <c r="AG64" s="378"/>
      <c r="AH64" s="378"/>
      <c r="AI64" s="378"/>
      <c r="AJ64" s="378"/>
      <c r="AK64" s="378"/>
      <c r="AL64" s="4"/>
      <c r="AM64" s="4"/>
      <c r="AN64" s="4"/>
      <c r="AO64" s="4"/>
      <c r="AP64" s="4"/>
      <c r="AQ64" s="4"/>
      <c r="AR64" s="378"/>
      <c r="AS64" s="378"/>
      <c r="AT64" s="378"/>
      <c r="AU64" s="378"/>
      <c r="AV64" s="378"/>
      <c r="AW64" s="378"/>
      <c r="AX64" s="4"/>
      <c r="AY64" s="4"/>
      <c r="AZ64" s="4"/>
      <c r="BA64" s="4"/>
      <c r="BB64" s="4"/>
    </row>
    <row r="67" spans="20:54" ht="15" customHeight="1"/>
    <row r="71" spans="20:54"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</row>
    <row r="72" spans="20:54"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376"/>
    </row>
    <row r="76" spans="20:54" ht="23.25"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  <c r="AY76" s="369"/>
      <c r="AZ76" s="369"/>
      <c r="BA76" s="369"/>
      <c r="BB76" s="369"/>
    </row>
    <row r="78" spans="20:54" ht="23.25"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</row>
    <row r="79" spans="20:54" ht="20.25">
      <c r="T79" s="376"/>
      <c r="U79" s="376"/>
      <c r="V79" s="376"/>
      <c r="W79" s="376"/>
      <c r="X79" s="376"/>
      <c r="Y79" s="376"/>
      <c r="Z79" s="376"/>
      <c r="AA79" s="375"/>
      <c r="AB79" s="375"/>
      <c r="AC79" s="375"/>
      <c r="AD79" s="375"/>
      <c r="AE79" s="375"/>
      <c r="AF79" s="375"/>
      <c r="AG79" s="3"/>
      <c r="AH79" s="3"/>
      <c r="AI79" s="376"/>
      <c r="AJ79" s="376"/>
      <c r="AK79" s="376"/>
      <c r="AL79" s="376"/>
      <c r="AM79" s="376"/>
      <c r="AN79" s="376"/>
      <c r="AO79" s="8"/>
      <c r="AP79" s="7"/>
      <c r="AQ79" s="7"/>
      <c r="AR79" s="7"/>
      <c r="AS79" s="7"/>
      <c r="AT79" s="7"/>
      <c r="AU79" s="376"/>
      <c r="AV79" s="376"/>
      <c r="AW79" s="376"/>
      <c r="AX79" s="376"/>
      <c r="AY79" s="3"/>
      <c r="AZ79" s="3"/>
      <c r="BA79" s="3"/>
      <c r="BB79" s="3"/>
    </row>
    <row r="81" spans="20:54" ht="20.25">
      <c r="T81" s="375"/>
      <c r="U81" s="375"/>
      <c r="V81" s="375"/>
      <c r="W81" s="375"/>
      <c r="X81" s="375"/>
      <c r="Y81" s="375"/>
      <c r="Z81" s="375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"/>
      <c r="AL81" s="375"/>
      <c r="AM81" s="375"/>
      <c r="AN81" s="375"/>
      <c r="AO81" s="375"/>
      <c r="AP81" s="375"/>
      <c r="AQ81" s="375"/>
      <c r="AR81" s="375"/>
      <c r="AS81" s="377"/>
      <c r="AT81" s="377"/>
      <c r="AU81" s="377"/>
      <c r="AV81" s="377"/>
      <c r="AW81" s="377"/>
      <c r="AX81" s="377"/>
      <c r="AY81" s="377"/>
      <c r="AZ81" s="377"/>
      <c r="BA81" s="377"/>
      <c r="BB81" s="377"/>
    </row>
    <row r="84" spans="20:54" ht="15.75">
      <c r="T84" s="378"/>
      <c r="U84" s="378"/>
      <c r="V84" s="378"/>
      <c r="W84" s="378"/>
      <c r="X84" s="378"/>
      <c r="Y84" s="378"/>
      <c r="Z84" s="4"/>
      <c r="AA84" s="378"/>
      <c r="AB84" s="378"/>
      <c r="AC84" s="4"/>
      <c r="AD84" s="4"/>
      <c r="AE84" s="4"/>
      <c r="AF84" s="378"/>
      <c r="AG84" s="378"/>
      <c r="AH84" s="378"/>
      <c r="AI84" s="378"/>
      <c r="AJ84" s="378"/>
      <c r="AK84" s="378"/>
      <c r="AL84" s="4"/>
      <c r="AM84" s="4"/>
      <c r="AN84" s="4"/>
      <c r="AO84" s="4"/>
      <c r="AP84" s="4"/>
      <c r="AQ84" s="4"/>
      <c r="AR84" s="378"/>
      <c r="AS84" s="378"/>
      <c r="AT84" s="378"/>
      <c r="AU84" s="378"/>
      <c r="AV84" s="378"/>
      <c r="AW84" s="378"/>
      <c r="AX84" s="4"/>
      <c r="AY84" s="4"/>
      <c r="AZ84" s="4"/>
      <c r="BA84" s="4"/>
      <c r="BB84" s="4"/>
    </row>
    <row r="91" spans="20:54"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  <c r="AU91" s="376"/>
      <c r="AV91" s="376"/>
      <c r="AW91" s="376"/>
      <c r="AX91" s="376"/>
      <c r="AY91" s="376"/>
      <c r="AZ91" s="376"/>
      <c r="BA91" s="376"/>
      <c r="BB91" s="376"/>
    </row>
    <row r="92" spans="20:54"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  <c r="AP92" s="376"/>
      <c r="AQ92" s="376"/>
      <c r="AR92" s="376"/>
      <c r="AS92" s="376"/>
      <c r="AT92" s="376"/>
      <c r="AU92" s="376"/>
      <c r="AV92" s="376"/>
      <c r="AW92" s="376"/>
      <c r="AX92" s="376"/>
      <c r="AY92" s="376"/>
      <c r="AZ92" s="376"/>
      <c r="BA92" s="376"/>
      <c r="BB92" s="376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S92"/>
  <sheetViews>
    <sheetView showGridLines="0" topLeftCell="A4" zoomScaleNormal="100" workbookViewId="0">
      <selection activeCell="B25" sqref="B25:C26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/>
    <row r="2" spans="1:18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ht="15.7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ht="32.25" customHeight="1" thickBot="1">
      <c r="A4" s="264" t="s">
        <v>24</v>
      </c>
      <c r="B4" s="265"/>
      <c r="C4" s="442" t="str">
        <f>'Nasazení do skupin'!B3</f>
        <v>Karlovy Vary 5.11.2017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18" ht="15.75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9" t="s">
        <v>8</v>
      </c>
    </row>
    <row r="7" spans="1:18" ht="15" customHeight="1">
      <c r="A7" s="397">
        <v>1</v>
      </c>
      <c r="B7" s="273" t="str">
        <f>'Nasazení do skupin'!B5</f>
        <v>T.J. SOKOL Holice "A"</v>
      </c>
      <c r="C7" s="333"/>
      <c r="D7" s="387"/>
      <c r="E7" s="388"/>
      <c r="F7" s="417">
        <f>O35</f>
        <v>2</v>
      </c>
      <c r="G7" s="417" t="s">
        <v>9</v>
      </c>
      <c r="H7" s="418">
        <f>Q35</f>
        <v>1</v>
      </c>
      <c r="I7" s="400">
        <f>Q29</f>
        <v>2</v>
      </c>
      <c r="J7" s="417" t="s">
        <v>9</v>
      </c>
      <c r="K7" s="418">
        <f>O29</f>
        <v>0</v>
      </c>
      <c r="L7" s="400">
        <f>O25</f>
        <v>2</v>
      </c>
      <c r="M7" s="417" t="s">
        <v>9</v>
      </c>
      <c r="N7" s="418">
        <f>Q25</f>
        <v>0</v>
      </c>
      <c r="O7" s="421">
        <f>F7+I7+L7</f>
        <v>6</v>
      </c>
      <c r="P7" s="402" t="s">
        <v>9</v>
      </c>
      <c r="Q7" s="404">
        <f>H7+K7+N7</f>
        <v>1</v>
      </c>
      <c r="R7" s="406">
        <v>6</v>
      </c>
    </row>
    <row r="8" spans="1:18" ht="15.75" customHeight="1" thickBot="1">
      <c r="A8" s="398"/>
      <c r="B8" s="274"/>
      <c r="C8" s="389"/>
      <c r="D8" s="390"/>
      <c r="E8" s="391"/>
      <c r="F8" s="396"/>
      <c r="G8" s="396"/>
      <c r="H8" s="419"/>
      <c r="I8" s="401"/>
      <c r="J8" s="396"/>
      <c r="K8" s="419"/>
      <c r="L8" s="401"/>
      <c r="M8" s="396"/>
      <c r="N8" s="419"/>
      <c r="O8" s="422"/>
      <c r="P8" s="403"/>
      <c r="Q8" s="405"/>
      <c r="R8" s="407"/>
    </row>
    <row r="9" spans="1:18" ht="15" customHeight="1">
      <c r="A9" s="398"/>
      <c r="B9" s="274"/>
      <c r="C9" s="389"/>
      <c r="D9" s="390"/>
      <c r="E9" s="391"/>
      <c r="F9" s="379">
        <f>O36</f>
        <v>27</v>
      </c>
      <c r="G9" s="379" t="s">
        <v>9</v>
      </c>
      <c r="H9" s="381">
        <f>Q36</f>
        <v>25</v>
      </c>
      <c r="I9" s="383">
        <f>Q30</f>
        <v>20</v>
      </c>
      <c r="J9" s="379" t="s">
        <v>9</v>
      </c>
      <c r="K9" s="381">
        <f>O30</f>
        <v>6</v>
      </c>
      <c r="L9" s="383">
        <f>O26</f>
        <v>20</v>
      </c>
      <c r="M9" s="379" t="s">
        <v>9</v>
      </c>
      <c r="N9" s="381">
        <f>Q26</f>
        <v>9</v>
      </c>
      <c r="O9" s="438">
        <f>F9+I9+L9</f>
        <v>67</v>
      </c>
      <c r="P9" s="408" t="s">
        <v>9</v>
      </c>
      <c r="Q9" s="410">
        <f>H9+K9+N9</f>
        <v>40</v>
      </c>
      <c r="R9" s="440">
        <v>1</v>
      </c>
    </row>
    <row r="10" spans="1:18" ht="15.75" customHeight="1" thickBot="1">
      <c r="A10" s="399"/>
      <c r="B10" s="275"/>
      <c r="C10" s="392"/>
      <c r="D10" s="393"/>
      <c r="E10" s="394"/>
      <c r="F10" s="379"/>
      <c r="G10" s="379"/>
      <c r="H10" s="381"/>
      <c r="I10" s="384"/>
      <c r="J10" s="380"/>
      <c r="K10" s="382"/>
      <c r="L10" s="384"/>
      <c r="M10" s="380"/>
      <c r="N10" s="382"/>
      <c r="O10" s="439"/>
      <c r="P10" s="409"/>
      <c r="Q10" s="411"/>
      <c r="R10" s="441"/>
    </row>
    <row r="11" spans="1:18" ht="15" customHeight="1">
      <c r="A11" s="397">
        <v>2</v>
      </c>
      <c r="B11" s="273" t="str">
        <f>'Nasazení do skupin'!B6</f>
        <v>AC Zruč-Senec 2004 "A"</v>
      </c>
      <c r="C11" s="420">
        <f>H7</f>
        <v>1</v>
      </c>
      <c r="D11" s="395" t="s">
        <v>9</v>
      </c>
      <c r="E11" s="395">
        <f>F7</f>
        <v>2</v>
      </c>
      <c r="F11" s="445" t="s">
        <v>62</v>
      </c>
      <c r="G11" s="334"/>
      <c r="H11" s="335"/>
      <c r="I11" s="417">
        <f>O27</f>
        <v>2</v>
      </c>
      <c r="J11" s="417" t="s">
        <v>9</v>
      </c>
      <c r="K11" s="418">
        <f>Q27</f>
        <v>0</v>
      </c>
      <c r="L11" s="400">
        <f>O31</f>
        <v>2</v>
      </c>
      <c r="M11" s="417" t="s">
        <v>9</v>
      </c>
      <c r="N11" s="418">
        <f>Q31</f>
        <v>0</v>
      </c>
      <c r="O11" s="421">
        <f>C11+I11+L11</f>
        <v>5</v>
      </c>
      <c r="P11" s="402" t="s">
        <v>9</v>
      </c>
      <c r="Q11" s="404">
        <f>E11+K11+N11</f>
        <v>2</v>
      </c>
      <c r="R11" s="406">
        <v>4</v>
      </c>
    </row>
    <row r="12" spans="1:18" ht="15.75" customHeight="1" thickBot="1">
      <c r="A12" s="398"/>
      <c r="B12" s="274"/>
      <c r="C12" s="401"/>
      <c r="D12" s="396"/>
      <c r="E12" s="396"/>
      <c r="F12" s="336"/>
      <c r="G12" s="337"/>
      <c r="H12" s="338"/>
      <c r="I12" s="396"/>
      <c r="J12" s="396"/>
      <c r="K12" s="419"/>
      <c r="L12" s="401"/>
      <c r="M12" s="396"/>
      <c r="N12" s="419"/>
      <c r="O12" s="422"/>
      <c r="P12" s="403"/>
      <c r="Q12" s="405"/>
      <c r="R12" s="407"/>
    </row>
    <row r="13" spans="1:18" ht="15" customHeight="1">
      <c r="A13" s="398"/>
      <c r="B13" s="274"/>
      <c r="C13" s="383">
        <f>H9</f>
        <v>25</v>
      </c>
      <c r="D13" s="379" t="s">
        <v>9</v>
      </c>
      <c r="E13" s="379">
        <f>F9</f>
        <v>27</v>
      </c>
      <c r="F13" s="336"/>
      <c r="G13" s="337"/>
      <c r="H13" s="338"/>
      <c r="I13" s="379">
        <f>O28</f>
        <v>20</v>
      </c>
      <c r="J13" s="379" t="s">
        <v>9</v>
      </c>
      <c r="K13" s="381">
        <f>Q28</f>
        <v>11</v>
      </c>
      <c r="L13" s="383">
        <f>O32</f>
        <v>20</v>
      </c>
      <c r="M13" s="379" t="s">
        <v>9</v>
      </c>
      <c r="N13" s="381">
        <f>Q32</f>
        <v>14</v>
      </c>
      <c r="O13" s="438">
        <f>C13+I13+L13</f>
        <v>65</v>
      </c>
      <c r="P13" s="408" t="s">
        <v>9</v>
      </c>
      <c r="Q13" s="410">
        <f>E13+K13+N13</f>
        <v>52</v>
      </c>
      <c r="R13" s="412">
        <v>2</v>
      </c>
    </row>
    <row r="14" spans="1:18" ht="15.75" customHeight="1" thickBot="1">
      <c r="A14" s="399"/>
      <c r="B14" s="275"/>
      <c r="C14" s="384"/>
      <c r="D14" s="380"/>
      <c r="E14" s="380"/>
      <c r="F14" s="339"/>
      <c r="G14" s="340"/>
      <c r="H14" s="341"/>
      <c r="I14" s="379"/>
      <c r="J14" s="379"/>
      <c r="K14" s="381"/>
      <c r="L14" s="384"/>
      <c r="M14" s="380"/>
      <c r="N14" s="382"/>
      <c r="O14" s="439"/>
      <c r="P14" s="409"/>
      <c r="Q14" s="411"/>
      <c r="R14" s="413"/>
    </row>
    <row r="15" spans="1:18" ht="15" customHeight="1">
      <c r="A15" s="397">
        <v>3</v>
      </c>
      <c r="B15" s="273" t="str">
        <f>'Nasazení do skupin'!B7</f>
        <v>TJ Sokol I Prostějov</v>
      </c>
      <c r="C15" s="400">
        <f>K7</f>
        <v>0</v>
      </c>
      <c r="D15" s="417" t="s">
        <v>9</v>
      </c>
      <c r="E15" s="418">
        <f>I7</f>
        <v>2</v>
      </c>
      <c r="F15" s="420">
        <f>K11</f>
        <v>0</v>
      </c>
      <c r="G15" s="395" t="s">
        <v>9</v>
      </c>
      <c r="H15" s="395">
        <f>I11</f>
        <v>2</v>
      </c>
      <c r="I15" s="429">
        <v>2017</v>
      </c>
      <c r="J15" s="430"/>
      <c r="K15" s="431"/>
      <c r="L15" s="423">
        <f>Q33</f>
        <v>2</v>
      </c>
      <c r="M15" s="423" t="s">
        <v>9</v>
      </c>
      <c r="N15" s="425">
        <f>O33</f>
        <v>1</v>
      </c>
      <c r="O15" s="421">
        <f>C15+F15+L15</f>
        <v>2</v>
      </c>
      <c r="P15" s="402" t="s">
        <v>9</v>
      </c>
      <c r="Q15" s="404">
        <f>E15+H15+N15</f>
        <v>5</v>
      </c>
      <c r="R15" s="406">
        <v>2</v>
      </c>
    </row>
    <row r="16" spans="1:18" ht="15.75" customHeight="1" thickBot="1">
      <c r="A16" s="398"/>
      <c r="B16" s="274"/>
      <c r="C16" s="401"/>
      <c r="D16" s="396"/>
      <c r="E16" s="419"/>
      <c r="F16" s="401"/>
      <c r="G16" s="396"/>
      <c r="H16" s="396"/>
      <c r="I16" s="432"/>
      <c r="J16" s="433"/>
      <c r="K16" s="434"/>
      <c r="L16" s="424"/>
      <c r="M16" s="424"/>
      <c r="N16" s="426"/>
      <c r="O16" s="422"/>
      <c r="P16" s="403"/>
      <c r="Q16" s="405"/>
      <c r="R16" s="407"/>
    </row>
    <row r="17" spans="1:19" ht="15" customHeight="1">
      <c r="A17" s="398"/>
      <c r="B17" s="274"/>
      <c r="C17" s="383">
        <f>K9</f>
        <v>6</v>
      </c>
      <c r="D17" s="379" t="s">
        <v>9</v>
      </c>
      <c r="E17" s="381">
        <f>I9</f>
        <v>20</v>
      </c>
      <c r="F17" s="383">
        <f>K13</f>
        <v>11</v>
      </c>
      <c r="G17" s="379" t="s">
        <v>9</v>
      </c>
      <c r="H17" s="379">
        <f>I13</f>
        <v>20</v>
      </c>
      <c r="I17" s="432"/>
      <c r="J17" s="433"/>
      <c r="K17" s="434"/>
      <c r="L17" s="427">
        <f>Q34</f>
        <v>26</v>
      </c>
      <c r="M17" s="427" t="s">
        <v>9</v>
      </c>
      <c r="N17" s="447">
        <f>O34</f>
        <v>28</v>
      </c>
      <c r="O17" s="438">
        <f>C17+F17+L17</f>
        <v>43</v>
      </c>
      <c r="P17" s="408" t="s">
        <v>9</v>
      </c>
      <c r="Q17" s="410">
        <f>E17+H17+N17</f>
        <v>68</v>
      </c>
      <c r="R17" s="412">
        <v>3</v>
      </c>
    </row>
    <row r="18" spans="1:19" ht="15.75" customHeight="1" thickBot="1">
      <c r="A18" s="399"/>
      <c r="B18" s="275"/>
      <c r="C18" s="384"/>
      <c r="D18" s="380"/>
      <c r="E18" s="382"/>
      <c r="F18" s="384"/>
      <c r="G18" s="380"/>
      <c r="H18" s="380"/>
      <c r="I18" s="435"/>
      <c r="J18" s="436"/>
      <c r="K18" s="437"/>
      <c r="L18" s="428"/>
      <c r="M18" s="428"/>
      <c r="N18" s="448"/>
      <c r="O18" s="439"/>
      <c r="P18" s="409"/>
      <c r="Q18" s="411"/>
      <c r="R18" s="413"/>
    </row>
    <row r="19" spans="1:19" ht="15" customHeight="1">
      <c r="A19" s="397">
        <v>4</v>
      </c>
      <c r="B19" s="273" t="str">
        <f>'Nasazení do skupin'!B8</f>
        <v>TJ Sokol Horažďovice "B"</v>
      </c>
      <c r="C19" s="400">
        <f>N7</f>
        <v>0</v>
      </c>
      <c r="D19" s="417" t="s">
        <v>9</v>
      </c>
      <c r="E19" s="418">
        <f>L7</f>
        <v>2</v>
      </c>
      <c r="F19" s="400">
        <f>N11</f>
        <v>0</v>
      </c>
      <c r="G19" s="417" t="s">
        <v>9</v>
      </c>
      <c r="H19" s="418">
        <f>L11</f>
        <v>2</v>
      </c>
      <c r="I19" s="420">
        <f>N15</f>
        <v>1</v>
      </c>
      <c r="J19" s="395" t="s">
        <v>9</v>
      </c>
      <c r="K19" s="395">
        <f>L15</f>
        <v>2</v>
      </c>
      <c r="L19" s="333"/>
      <c r="M19" s="387"/>
      <c r="N19" s="388"/>
      <c r="O19" s="402">
        <f>C19+F19+I19</f>
        <v>1</v>
      </c>
      <c r="P19" s="402" t="s">
        <v>9</v>
      </c>
      <c r="Q19" s="404">
        <f>E19+H19+K19</f>
        <v>6</v>
      </c>
      <c r="R19" s="406">
        <v>0</v>
      </c>
    </row>
    <row r="20" spans="1:19" ht="15.75" customHeight="1" thickBot="1">
      <c r="A20" s="398"/>
      <c r="B20" s="274"/>
      <c r="C20" s="401"/>
      <c r="D20" s="396"/>
      <c r="E20" s="419"/>
      <c r="F20" s="401"/>
      <c r="G20" s="396"/>
      <c r="H20" s="419"/>
      <c r="I20" s="401"/>
      <c r="J20" s="396"/>
      <c r="K20" s="396"/>
      <c r="L20" s="389"/>
      <c r="M20" s="390"/>
      <c r="N20" s="391"/>
      <c r="O20" s="403"/>
      <c r="P20" s="403"/>
      <c r="Q20" s="405"/>
      <c r="R20" s="407"/>
    </row>
    <row r="21" spans="1:19" ht="15" customHeight="1">
      <c r="A21" s="398"/>
      <c r="B21" s="274"/>
      <c r="C21" s="383">
        <f>N9</f>
        <v>9</v>
      </c>
      <c r="D21" s="379" t="s">
        <v>9</v>
      </c>
      <c r="E21" s="381">
        <f>L9</f>
        <v>20</v>
      </c>
      <c r="F21" s="383">
        <f>N13</f>
        <v>14</v>
      </c>
      <c r="G21" s="379" t="s">
        <v>9</v>
      </c>
      <c r="H21" s="381">
        <f>L13</f>
        <v>20</v>
      </c>
      <c r="I21" s="383">
        <f>N17</f>
        <v>28</v>
      </c>
      <c r="J21" s="379" t="s">
        <v>9</v>
      </c>
      <c r="K21" s="379">
        <f>L17</f>
        <v>26</v>
      </c>
      <c r="L21" s="389"/>
      <c r="M21" s="390"/>
      <c r="N21" s="391"/>
      <c r="O21" s="414">
        <f>C21+F21+I21</f>
        <v>51</v>
      </c>
      <c r="P21" s="408" t="s">
        <v>9</v>
      </c>
      <c r="Q21" s="410">
        <f>E21+H21+K21</f>
        <v>66</v>
      </c>
      <c r="R21" s="412">
        <v>4</v>
      </c>
    </row>
    <row r="22" spans="1:19" ht="15.75" customHeight="1" thickBot="1">
      <c r="A22" s="399"/>
      <c r="B22" s="275"/>
      <c r="C22" s="384"/>
      <c r="D22" s="380"/>
      <c r="E22" s="382"/>
      <c r="F22" s="384"/>
      <c r="G22" s="380"/>
      <c r="H22" s="382"/>
      <c r="I22" s="384"/>
      <c r="J22" s="380"/>
      <c r="K22" s="380"/>
      <c r="L22" s="392"/>
      <c r="M22" s="393"/>
      <c r="N22" s="394"/>
      <c r="O22" s="415"/>
      <c r="P22" s="409"/>
      <c r="Q22" s="411"/>
      <c r="R22" s="413"/>
    </row>
    <row r="24" spans="1:19" ht="24.95" customHeight="1">
      <c r="A24" s="416" t="s">
        <v>28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</row>
    <row r="25" spans="1:19" ht="15" customHeight="1">
      <c r="A25" s="385">
        <v>1</v>
      </c>
      <c r="B25" s="386" t="str">
        <f>B7</f>
        <v>T.J. SOKOL Holice "A"</v>
      </c>
      <c r="C25" s="386"/>
      <c r="D25" s="386" t="s">
        <v>9</v>
      </c>
      <c r="E25" s="386" t="str">
        <f>B19</f>
        <v>TJ Sokol Horažďovice "B"</v>
      </c>
      <c r="F25" s="386"/>
      <c r="G25" s="386"/>
      <c r="H25" s="386"/>
      <c r="I25" s="386"/>
      <c r="J25" s="386"/>
      <c r="K25" s="386"/>
      <c r="L25" s="386"/>
      <c r="M25" s="386"/>
      <c r="N25" s="386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4">
        <v>20</v>
      </c>
      <c r="P26" s="56" t="s">
        <v>9</v>
      </c>
      <c r="Q26" s="42">
        <v>9</v>
      </c>
      <c r="R26" s="9" t="s">
        <v>26</v>
      </c>
      <c r="S26" s="6"/>
    </row>
    <row r="27" spans="1:19" ht="15" customHeight="1">
      <c r="A27" s="385">
        <v>2</v>
      </c>
      <c r="B27" s="386" t="str">
        <f>B11</f>
        <v>AC Zruč-Senec 2004 "A"</v>
      </c>
      <c r="C27" s="386"/>
      <c r="D27" s="386" t="s">
        <v>9</v>
      </c>
      <c r="E27" s="386" t="str">
        <f>B15</f>
        <v>TJ Sokol I Prostějov</v>
      </c>
      <c r="F27" s="386"/>
      <c r="G27" s="386"/>
      <c r="H27" s="386"/>
      <c r="I27" s="386"/>
      <c r="J27" s="386"/>
      <c r="K27" s="386"/>
      <c r="L27" s="386"/>
      <c r="M27" s="386"/>
      <c r="N27" s="38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85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54">
        <v>20</v>
      </c>
      <c r="P28" s="56" t="s">
        <v>9</v>
      </c>
      <c r="Q28" s="42">
        <v>11</v>
      </c>
      <c r="R28" s="9" t="s">
        <v>26</v>
      </c>
    </row>
    <row r="29" spans="1:19" ht="15" customHeight="1">
      <c r="A29" s="385">
        <v>3</v>
      </c>
      <c r="B29" s="386" t="str">
        <f>B15</f>
        <v>TJ Sokol I Prostějov</v>
      </c>
      <c r="C29" s="386"/>
      <c r="D29" s="386" t="s">
        <v>9</v>
      </c>
      <c r="E29" s="386" t="str">
        <f>B7</f>
        <v>T.J. SOKOL Holice "A"</v>
      </c>
      <c r="F29" s="386"/>
      <c r="G29" s="386"/>
      <c r="H29" s="386"/>
      <c r="I29" s="386"/>
      <c r="J29" s="386"/>
      <c r="K29" s="386"/>
      <c r="L29" s="386"/>
      <c r="M29" s="386"/>
      <c r="N29" s="386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54">
        <v>6</v>
      </c>
      <c r="P30" s="56" t="s">
        <v>9</v>
      </c>
      <c r="Q30" s="42">
        <v>20</v>
      </c>
      <c r="R30" s="9" t="s">
        <v>26</v>
      </c>
    </row>
    <row r="31" spans="1:19" ht="15" customHeight="1">
      <c r="A31" s="385">
        <v>4</v>
      </c>
      <c r="B31" s="386" t="str">
        <f>B11</f>
        <v>AC Zruč-Senec 2004 "A"</v>
      </c>
      <c r="C31" s="386"/>
      <c r="D31" s="386" t="s">
        <v>9</v>
      </c>
      <c r="E31" s="386" t="str">
        <f>B19</f>
        <v>TJ Sokol Horažďovice "B"</v>
      </c>
      <c r="F31" s="386"/>
      <c r="G31" s="386"/>
      <c r="H31" s="386"/>
      <c r="I31" s="386"/>
      <c r="J31" s="386"/>
      <c r="K31" s="386"/>
      <c r="L31" s="386"/>
      <c r="M31" s="386"/>
      <c r="N31" s="386"/>
      <c r="O31" s="55">
        <v>2</v>
      </c>
      <c r="P31" s="56" t="s">
        <v>9</v>
      </c>
      <c r="Q31" s="56">
        <v>0</v>
      </c>
      <c r="R31" s="9" t="s">
        <v>27</v>
      </c>
    </row>
    <row r="32" spans="1:19" ht="15" customHeight="1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54">
        <v>20</v>
      </c>
      <c r="P32" s="56" t="s">
        <v>9</v>
      </c>
      <c r="Q32" s="42">
        <v>14</v>
      </c>
      <c r="R32" s="9" t="s">
        <v>26</v>
      </c>
    </row>
    <row r="33" spans="1:18" ht="15" customHeight="1">
      <c r="A33" s="385">
        <v>5</v>
      </c>
      <c r="B33" s="386" t="str">
        <f>B19</f>
        <v>TJ Sokol Horažďovice "B"</v>
      </c>
      <c r="C33" s="386"/>
      <c r="D33" s="386" t="s">
        <v>9</v>
      </c>
      <c r="E33" s="386" t="str">
        <f>B15</f>
        <v>TJ Sokol I Prostějov</v>
      </c>
      <c r="F33" s="386"/>
      <c r="G33" s="386"/>
      <c r="H33" s="386"/>
      <c r="I33" s="386"/>
      <c r="J33" s="386"/>
      <c r="K33" s="386"/>
      <c r="L33" s="386"/>
      <c r="M33" s="386"/>
      <c r="N33" s="386"/>
      <c r="O33" s="55">
        <v>1</v>
      </c>
      <c r="P33" s="56" t="s">
        <v>9</v>
      </c>
      <c r="Q33" s="56">
        <v>2</v>
      </c>
      <c r="R33" s="9" t="s">
        <v>27</v>
      </c>
    </row>
    <row r="34" spans="1:18" ht="15" customHeight="1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54">
        <v>28</v>
      </c>
      <c r="P34" s="56" t="s">
        <v>9</v>
      </c>
      <c r="Q34" s="42">
        <v>26</v>
      </c>
      <c r="R34" s="9" t="s">
        <v>26</v>
      </c>
    </row>
    <row r="35" spans="1:18" ht="15" customHeight="1">
      <c r="A35" s="385">
        <v>6</v>
      </c>
      <c r="B35" s="386" t="str">
        <f>B7</f>
        <v>T.J. SOKOL Holice "A"</v>
      </c>
      <c r="C35" s="386"/>
      <c r="D35" s="386" t="s">
        <v>9</v>
      </c>
      <c r="E35" s="386" t="str">
        <f>B11</f>
        <v>AC Zruč-Senec 2004 "A"</v>
      </c>
      <c r="F35" s="386"/>
      <c r="G35" s="386"/>
      <c r="H35" s="386"/>
      <c r="I35" s="386"/>
      <c r="J35" s="386"/>
      <c r="K35" s="386"/>
      <c r="L35" s="386"/>
      <c r="M35" s="386"/>
      <c r="N35" s="386"/>
      <c r="O35" s="55">
        <v>2</v>
      </c>
      <c r="P35" s="56" t="s">
        <v>9</v>
      </c>
      <c r="Q35" s="56">
        <v>1</v>
      </c>
      <c r="R35" s="9" t="s">
        <v>27</v>
      </c>
    </row>
    <row r="36" spans="1:18" ht="15" customHeight="1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54">
        <v>27</v>
      </c>
      <c r="P36" s="56" t="s">
        <v>9</v>
      </c>
      <c r="Q36" s="42">
        <v>25</v>
      </c>
      <c r="R36" s="9" t="s">
        <v>26</v>
      </c>
    </row>
    <row r="37" spans="1:18">
      <c r="P37" s="370"/>
      <c r="Q37" s="370"/>
      <c r="R37" s="10"/>
    </row>
    <row r="39" spans="1:18" ht="14.45" customHeight="1"/>
    <row r="40" spans="1:18" ht="14.45" customHeight="1"/>
    <row r="49" ht="15" customHeight="1"/>
    <row r="53" ht="14.45" customHeight="1"/>
    <row r="54" ht="14.45" customHeight="1"/>
    <row r="67" ht="15" customHeight="1"/>
    <row r="71" ht="14.45" customHeight="1"/>
    <row r="72" ht="14.45" customHeight="1"/>
    <row r="91" ht="14.45" customHeight="1"/>
    <row r="92" ht="14.45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5118110236220472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B140"/>
  <sheetViews>
    <sheetView showGridLines="0" zoomScaleNormal="100" workbookViewId="0">
      <selection activeCell="U4" sqref="U4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26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26" ht="32.25" customHeight="1" thickBot="1">
      <c r="A4" s="264" t="s">
        <v>10</v>
      </c>
      <c r="B4" s="265"/>
      <c r="C4" s="276" t="str">
        <f>'Nasazení do skupin'!B3</f>
        <v>Karlovy Vary 5.11.2017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26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26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0" t="s">
        <v>8</v>
      </c>
    </row>
    <row r="7" spans="1:26" ht="15" customHeight="1">
      <c r="A7" s="270">
        <v>1</v>
      </c>
      <c r="B7" s="273" t="str">
        <f>'Nasazení do skupin'!B9</f>
        <v>TJ Sokol Horažďovice "A"</v>
      </c>
      <c r="C7" s="333"/>
      <c r="D7" s="334"/>
      <c r="E7" s="335"/>
      <c r="F7" s="281"/>
      <c r="G7" s="281"/>
      <c r="H7" s="311"/>
      <c r="I7" s="308"/>
      <c r="J7" s="281"/>
      <c r="K7" s="311"/>
      <c r="L7" s="308"/>
      <c r="M7" s="281"/>
      <c r="N7" s="311"/>
      <c r="O7" s="329"/>
      <c r="P7" s="325"/>
      <c r="Q7" s="314"/>
      <c r="R7" s="283"/>
      <c r="Y7" s="48"/>
    </row>
    <row r="8" spans="1:26" ht="15.75" customHeight="1" thickBot="1">
      <c r="A8" s="271"/>
      <c r="B8" s="274"/>
      <c r="C8" s="336"/>
      <c r="D8" s="337"/>
      <c r="E8" s="338"/>
      <c r="F8" s="282"/>
      <c r="G8" s="282"/>
      <c r="H8" s="312"/>
      <c r="I8" s="309"/>
      <c r="J8" s="282"/>
      <c r="K8" s="312"/>
      <c r="L8" s="309"/>
      <c r="M8" s="282"/>
      <c r="N8" s="312"/>
      <c r="O8" s="330"/>
      <c r="P8" s="326"/>
      <c r="Q8" s="315"/>
      <c r="R8" s="284"/>
    </row>
    <row r="9" spans="1:26" ht="15" customHeight="1">
      <c r="A9" s="271"/>
      <c r="B9" s="274"/>
      <c r="C9" s="336"/>
      <c r="D9" s="337"/>
      <c r="E9" s="338"/>
      <c r="F9" s="310"/>
      <c r="G9" s="310"/>
      <c r="H9" s="313"/>
      <c r="I9" s="279"/>
      <c r="J9" s="310"/>
      <c r="K9" s="313"/>
      <c r="L9" s="279"/>
      <c r="M9" s="310"/>
      <c r="N9" s="313"/>
      <c r="O9" s="320"/>
      <c r="P9" s="323"/>
      <c r="Q9" s="327"/>
      <c r="R9" s="291"/>
      <c r="X9" s="48"/>
      <c r="Y9" s="48"/>
      <c r="Z9" s="48"/>
    </row>
    <row r="10" spans="1:26" ht="15.75" customHeight="1" thickBot="1">
      <c r="A10" s="272"/>
      <c r="B10" s="275"/>
      <c r="C10" s="339"/>
      <c r="D10" s="340"/>
      <c r="E10" s="341"/>
      <c r="F10" s="310"/>
      <c r="G10" s="310"/>
      <c r="H10" s="313"/>
      <c r="I10" s="280"/>
      <c r="J10" s="316"/>
      <c r="K10" s="317"/>
      <c r="L10" s="280"/>
      <c r="M10" s="316"/>
      <c r="N10" s="317"/>
      <c r="O10" s="321"/>
      <c r="P10" s="324"/>
      <c r="Q10" s="328"/>
      <c r="R10" s="292"/>
      <c r="X10" s="48"/>
      <c r="Y10" s="48"/>
      <c r="Z10" s="48"/>
    </row>
    <row r="11" spans="1:26" ht="15" customHeight="1">
      <c r="A11" s="270">
        <v>2</v>
      </c>
      <c r="B11" s="273" t="str">
        <f>'Nasazení do skupin'!B10</f>
        <v>T.J. SOKOL Holice "B"</v>
      </c>
      <c r="C11" s="353"/>
      <c r="D11" s="322"/>
      <c r="E11" s="322"/>
      <c r="F11" s="445" t="s">
        <v>62</v>
      </c>
      <c r="G11" s="334"/>
      <c r="H11" s="335"/>
      <c r="I11" s="281"/>
      <c r="J11" s="281"/>
      <c r="K11" s="311"/>
      <c r="L11" s="308"/>
      <c r="M11" s="281"/>
      <c r="N11" s="311"/>
      <c r="O11" s="329"/>
      <c r="P11" s="325"/>
      <c r="Q11" s="314"/>
      <c r="R11" s="283"/>
    </row>
    <row r="12" spans="1:26" ht="15.75" customHeight="1" thickBot="1">
      <c r="A12" s="271"/>
      <c r="B12" s="274"/>
      <c r="C12" s="309"/>
      <c r="D12" s="282"/>
      <c r="E12" s="282"/>
      <c r="F12" s="336"/>
      <c r="G12" s="337"/>
      <c r="H12" s="338"/>
      <c r="I12" s="282"/>
      <c r="J12" s="282"/>
      <c r="K12" s="312"/>
      <c r="L12" s="309"/>
      <c r="M12" s="282"/>
      <c r="N12" s="312"/>
      <c r="O12" s="330"/>
      <c r="P12" s="326"/>
      <c r="Q12" s="315"/>
      <c r="R12" s="284"/>
    </row>
    <row r="13" spans="1:26" ht="15" customHeight="1">
      <c r="A13" s="271"/>
      <c r="B13" s="274"/>
      <c r="C13" s="279"/>
      <c r="D13" s="310"/>
      <c r="E13" s="310"/>
      <c r="F13" s="336"/>
      <c r="G13" s="337"/>
      <c r="H13" s="338"/>
      <c r="I13" s="310"/>
      <c r="J13" s="310"/>
      <c r="K13" s="313"/>
      <c r="L13" s="279"/>
      <c r="M13" s="310"/>
      <c r="N13" s="313"/>
      <c r="O13" s="320"/>
      <c r="P13" s="323"/>
      <c r="Q13" s="327"/>
      <c r="R13" s="291"/>
    </row>
    <row r="14" spans="1:26" ht="15.75" customHeight="1" thickBot="1">
      <c r="A14" s="272"/>
      <c r="B14" s="275"/>
      <c r="C14" s="280"/>
      <c r="D14" s="316"/>
      <c r="E14" s="316"/>
      <c r="F14" s="339"/>
      <c r="G14" s="340"/>
      <c r="H14" s="341"/>
      <c r="I14" s="310"/>
      <c r="J14" s="310"/>
      <c r="K14" s="313"/>
      <c r="L14" s="280"/>
      <c r="M14" s="316"/>
      <c r="N14" s="317"/>
      <c r="O14" s="321"/>
      <c r="P14" s="324"/>
      <c r="Q14" s="328"/>
      <c r="R14" s="292"/>
    </row>
    <row r="15" spans="1:26" ht="15" customHeight="1">
      <c r="A15" s="270">
        <v>3</v>
      </c>
      <c r="B15" s="273" t="str">
        <f>'Nasazení do skupin'!B11</f>
        <v>Slovan Chabařovice</v>
      </c>
      <c r="C15" s="308"/>
      <c r="D15" s="281"/>
      <c r="E15" s="311"/>
      <c r="F15" s="353"/>
      <c r="G15" s="322"/>
      <c r="H15" s="322"/>
      <c r="I15" s="429"/>
      <c r="J15" s="430"/>
      <c r="K15" s="431"/>
      <c r="L15" s="342"/>
      <c r="M15" s="342"/>
      <c r="N15" s="354"/>
      <c r="O15" s="329"/>
      <c r="P15" s="325"/>
      <c r="Q15" s="314"/>
      <c r="R15" s="283"/>
    </row>
    <row r="16" spans="1:26" ht="15.75" customHeight="1" thickBot="1">
      <c r="A16" s="271"/>
      <c r="B16" s="274"/>
      <c r="C16" s="309"/>
      <c r="D16" s="282"/>
      <c r="E16" s="312"/>
      <c r="F16" s="309"/>
      <c r="G16" s="282"/>
      <c r="H16" s="282"/>
      <c r="I16" s="432"/>
      <c r="J16" s="433"/>
      <c r="K16" s="434"/>
      <c r="L16" s="343"/>
      <c r="M16" s="343"/>
      <c r="N16" s="355"/>
      <c r="O16" s="330"/>
      <c r="P16" s="326"/>
      <c r="Q16" s="315"/>
      <c r="R16" s="284"/>
    </row>
    <row r="17" spans="1:28" ht="15" customHeight="1">
      <c r="A17" s="271"/>
      <c r="B17" s="274"/>
      <c r="C17" s="279"/>
      <c r="D17" s="310"/>
      <c r="E17" s="313"/>
      <c r="F17" s="279"/>
      <c r="G17" s="310"/>
      <c r="H17" s="310"/>
      <c r="I17" s="432"/>
      <c r="J17" s="433"/>
      <c r="K17" s="434"/>
      <c r="L17" s="331"/>
      <c r="M17" s="331"/>
      <c r="N17" s="371"/>
      <c r="O17" s="320"/>
      <c r="P17" s="323"/>
      <c r="Q17" s="327"/>
      <c r="R17" s="291"/>
    </row>
    <row r="18" spans="1:28" ht="15.75" customHeight="1" thickBot="1">
      <c r="A18" s="272"/>
      <c r="B18" s="275"/>
      <c r="C18" s="280"/>
      <c r="D18" s="316"/>
      <c r="E18" s="317"/>
      <c r="F18" s="280"/>
      <c r="G18" s="316"/>
      <c r="H18" s="316"/>
      <c r="I18" s="435"/>
      <c r="J18" s="436"/>
      <c r="K18" s="437"/>
      <c r="L18" s="332"/>
      <c r="M18" s="332"/>
      <c r="N18" s="372"/>
      <c r="O18" s="321"/>
      <c r="P18" s="324"/>
      <c r="Q18" s="328"/>
      <c r="R18" s="292"/>
    </row>
    <row r="19" spans="1:28" ht="15" customHeight="1">
      <c r="A19" s="270">
        <v>4</v>
      </c>
      <c r="B19" s="273" t="str">
        <f>'Nasazení do skupin'!B12</f>
        <v>AC Zruč-Senec 2004 "B"</v>
      </c>
      <c r="C19" s="308"/>
      <c r="D19" s="281"/>
      <c r="E19" s="311"/>
      <c r="F19" s="308"/>
      <c r="G19" s="281"/>
      <c r="H19" s="311"/>
      <c r="I19" s="353"/>
      <c r="J19" s="322"/>
      <c r="K19" s="322"/>
      <c r="L19" s="429">
        <v>2017</v>
      </c>
      <c r="M19" s="430"/>
      <c r="N19" s="431"/>
      <c r="O19" s="325"/>
      <c r="P19" s="325"/>
      <c r="Q19" s="314"/>
      <c r="R19" s="283"/>
    </row>
    <row r="20" spans="1:28" ht="15.75" customHeight="1" thickBot="1">
      <c r="A20" s="271"/>
      <c r="B20" s="274"/>
      <c r="C20" s="309"/>
      <c r="D20" s="282"/>
      <c r="E20" s="312"/>
      <c r="F20" s="309"/>
      <c r="G20" s="282"/>
      <c r="H20" s="312"/>
      <c r="I20" s="309"/>
      <c r="J20" s="282"/>
      <c r="K20" s="282"/>
      <c r="L20" s="432"/>
      <c r="M20" s="433"/>
      <c r="N20" s="434"/>
      <c r="O20" s="326"/>
      <c r="P20" s="326"/>
      <c r="Q20" s="315"/>
      <c r="R20" s="284"/>
    </row>
    <row r="21" spans="1:28" ht="15" customHeight="1">
      <c r="A21" s="271"/>
      <c r="B21" s="274"/>
      <c r="C21" s="279"/>
      <c r="D21" s="310"/>
      <c r="E21" s="313"/>
      <c r="F21" s="279"/>
      <c r="G21" s="310"/>
      <c r="H21" s="313"/>
      <c r="I21" s="279"/>
      <c r="J21" s="310"/>
      <c r="K21" s="310"/>
      <c r="L21" s="432"/>
      <c r="M21" s="433"/>
      <c r="N21" s="434"/>
      <c r="O21" s="373"/>
      <c r="P21" s="323"/>
      <c r="Q21" s="327"/>
      <c r="R21" s="291"/>
    </row>
    <row r="22" spans="1:28" ht="15.75" customHeight="1" thickBot="1">
      <c r="A22" s="272"/>
      <c r="B22" s="275"/>
      <c r="C22" s="280"/>
      <c r="D22" s="316"/>
      <c r="E22" s="317"/>
      <c r="F22" s="280"/>
      <c r="G22" s="316"/>
      <c r="H22" s="317"/>
      <c r="I22" s="280"/>
      <c r="J22" s="316"/>
      <c r="K22" s="316"/>
      <c r="L22" s="435"/>
      <c r="M22" s="436"/>
      <c r="N22" s="437"/>
      <c r="O22" s="374"/>
      <c r="P22" s="324"/>
      <c r="Q22" s="328"/>
      <c r="R22" s="292"/>
    </row>
    <row r="24" spans="1:28" ht="24.9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66"/>
      <c r="B25" s="356"/>
      <c r="C25" s="356"/>
      <c r="D25" s="367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66"/>
      <c r="B26" s="356"/>
      <c r="C26" s="356"/>
      <c r="D26" s="367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66"/>
      <c r="B27" s="356"/>
      <c r="C27" s="356"/>
      <c r="D27" s="367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66"/>
      <c r="B28" s="356"/>
      <c r="C28" s="356"/>
      <c r="D28" s="367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>
      <c r="A29" s="366"/>
      <c r="B29" s="356"/>
      <c r="C29" s="356"/>
      <c r="D29" s="367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>
      <c r="A30" s="366"/>
      <c r="B30" s="356"/>
      <c r="C30" s="356"/>
      <c r="D30" s="367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66"/>
      <c r="B31" s="356"/>
      <c r="C31" s="356"/>
      <c r="D31" s="367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66"/>
      <c r="B32" s="356"/>
      <c r="C32" s="356"/>
      <c r="D32" s="367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66"/>
      <c r="B33" s="356"/>
      <c r="C33" s="356"/>
      <c r="D33" s="367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66"/>
      <c r="B34" s="356"/>
      <c r="C34" s="356"/>
      <c r="D34" s="367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66"/>
      <c r="B35" s="356"/>
      <c r="C35" s="356"/>
      <c r="D35" s="367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66"/>
      <c r="B36" s="356"/>
      <c r="C36" s="356"/>
      <c r="D36" s="367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>
      <c r="P37" s="370"/>
      <c r="Q37" s="370"/>
      <c r="R37" s="2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</row>
    <row r="38" spans="1:54" ht="20.25">
      <c r="T38" s="376"/>
      <c r="U38" s="376"/>
      <c r="V38" s="376"/>
      <c r="W38" s="376"/>
      <c r="X38" s="376"/>
      <c r="Y38" s="376"/>
      <c r="Z38" s="376"/>
      <c r="AA38" s="375"/>
      <c r="AB38" s="375"/>
      <c r="AC38" s="375"/>
      <c r="AD38" s="375"/>
      <c r="AE38" s="375"/>
      <c r="AF38" s="375"/>
      <c r="AH38" s="3"/>
      <c r="AI38" s="376"/>
      <c r="AJ38" s="376"/>
      <c r="AK38" s="376"/>
      <c r="AL38" s="376"/>
      <c r="AM38" s="376"/>
      <c r="AN38" s="376"/>
      <c r="AO38" s="8"/>
      <c r="AP38" s="7"/>
      <c r="AQ38" s="7"/>
      <c r="AR38" s="7"/>
      <c r="AS38" s="7"/>
      <c r="AT38" s="7"/>
      <c r="AU38" s="376"/>
      <c r="AV38" s="376"/>
      <c r="AW38" s="376"/>
      <c r="AX38" s="376"/>
      <c r="AY38" s="3"/>
      <c r="AZ38" s="3"/>
      <c r="BA38" s="3"/>
      <c r="BB38" s="3"/>
    </row>
    <row r="40" spans="1:54" ht="20.25">
      <c r="T40" s="375"/>
      <c r="U40" s="375"/>
      <c r="V40" s="375"/>
      <c r="W40" s="375"/>
      <c r="X40" s="375"/>
      <c r="Y40" s="375"/>
      <c r="Z40" s="375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"/>
      <c r="AL40" s="375"/>
      <c r="AM40" s="375"/>
      <c r="AN40" s="375"/>
      <c r="AO40" s="375"/>
      <c r="AP40" s="375"/>
      <c r="AQ40" s="375"/>
      <c r="AR40" s="375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</row>
    <row r="43" spans="1:54" ht="15.75">
      <c r="T43" s="378"/>
      <c r="U43" s="378"/>
      <c r="V43" s="378"/>
      <c r="W43" s="378"/>
      <c r="X43" s="378"/>
      <c r="Y43" s="378"/>
      <c r="Z43" s="4"/>
      <c r="AA43" s="378"/>
      <c r="AB43" s="378"/>
      <c r="AC43" s="4"/>
      <c r="AD43" s="4"/>
      <c r="AE43" s="4"/>
      <c r="AF43" s="378"/>
      <c r="AG43" s="378"/>
      <c r="AH43" s="378"/>
      <c r="AI43" s="378"/>
      <c r="AJ43" s="378"/>
      <c r="AK43" s="378"/>
      <c r="AL43" s="4"/>
      <c r="AM43" s="4"/>
      <c r="AN43" s="4"/>
      <c r="AO43" s="4"/>
      <c r="AP43" s="4"/>
      <c r="AQ43" s="4"/>
      <c r="AR43" s="378"/>
      <c r="AS43" s="378"/>
      <c r="AT43" s="378"/>
      <c r="AU43" s="378"/>
      <c r="AV43" s="378"/>
      <c r="AW43" s="378"/>
      <c r="AX43" s="4"/>
      <c r="AY43" s="4"/>
      <c r="AZ43" s="4"/>
      <c r="BA43" s="4"/>
      <c r="BB43" s="4"/>
    </row>
    <row r="44" spans="1:54" ht="15" customHeight="1"/>
    <row r="50" spans="20:54" ht="15" customHeight="1"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</row>
    <row r="51" spans="20:54" ht="15" customHeight="1"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</row>
    <row r="53" spans="20:54" ht="15" customHeight="1"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</row>
    <row r="54" spans="20:54" ht="15" customHeight="1"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</row>
    <row r="55" spans="20:54" ht="20.25">
      <c r="T55" s="376"/>
      <c r="U55" s="376"/>
      <c r="V55" s="376"/>
      <c r="W55" s="376"/>
      <c r="X55" s="376"/>
      <c r="Y55" s="376"/>
      <c r="Z55" s="376"/>
      <c r="AA55" s="375"/>
      <c r="AB55" s="375"/>
      <c r="AC55" s="375"/>
      <c r="AD55" s="375"/>
      <c r="AE55" s="375"/>
      <c r="AF55" s="375"/>
      <c r="AG55" s="3"/>
      <c r="AH55" s="3"/>
      <c r="AI55" s="376"/>
      <c r="AJ55" s="376"/>
      <c r="AK55" s="376"/>
      <c r="AL55" s="376"/>
      <c r="AM55" s="376"/>
      <c r="AN55" s="376"/>
      <c r="AO55" s="8"/>
      <c r="AP55" s="7"/>
      <c r="AQ55" s="7"/>
      <c r="AR55" s="7"/>
      <c r="AS55" s="7"/>
      <c r="AT55" s="7"/>
      <c r="AU55" s="376"/>
      <c r="AV55" s="376"/>
      <c r="AW55" s="376"/>
      <c r="AX55" s="376"/>
      <c r="AY55" s="3"/>
      <c r="AZ55" s="3"/>
      <c r="BA55" s="3"/>
      <c r="BB55" s="3"/>
    </row>
    <row r="57" spans="20:54" ht="20.25">
      <c r="T57" s="375"/>
      <c r="U57" s="375"/>
      <c r="V57" s="375"/>
      <c r="W57" s="375"/>
      <c r="X57" s="375"/>
      <c r="Y57" s="375"/>
      <c r="Z57" s="375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"/>
      <c r="AL57" s="375"/>
      <c r="AM57" s="375"/>
      <c r="AN57" s="375"/>
      <c r="AO57" s="375"/>
      <c r="AP57" s="375"/>
      <c r="AQ57" s="375"/>
      <c r="AR57" s="375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</row>
    <row r="60" spans="20:54" ht="15.75">
      <c r="T60" s="378"/>
      <c r="U60" s="378"/>
      <c r="V60" s="378"/>
      <c r="W60" s="378"/>
      <c r="X60" s="378"/>
      <c r="Y60" s="378"/>
      <c r="Z60" s="4"/>
      <c r="AA60" s="378"/>
      <c r="AB60" s="378"/>
      <c r="AC60" s="4"/>
      <c r="AD60" s="4"/>
      <c r="AE60" s="4"/>
      <c r="AF60" s="378"/>
      <c r="AG60" s="378"/>
      <c r="AH60" s="378"/>
      <c r="AI60" s="378"/>
      <c r="AJ60" s="378"/>
      <c r="AK60" s="378"/>
      <c r="AL60" s="4"/>
      <c r="AM60" s="4"/>
      <c r="AN60" s="4"/>
      <c r="AO60" s="4"/>
      <c r="AP60" s="4"/>
      <c r="AQ60" s="4"/>
      <c r="AR60" s="378"/>
      <c r="AS60" s="378"/>
      <c r="AT60" s="378"/>
      <c r="AU60" s="378"/>
      <c r="AV60" s="378"/>
      <c r="AW60" s="378"/>
      <c r="AX60" s="4"/>
      <c r="AY60" s="4"/>
      <c r="AZ60" s="4"/>
      <c r="BA60" s="4"/>
      <c r="BB60" s="4"/>
    </row>
    <row r="62" spans="20:54" ht="15" customHeight="1"/>
    <row r="67" spans="20:54" ht="15" customHeight="1"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</row>
    <row r="68" spans="20:54" ht="15" customHeight="1"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</row>
    <row r="72" spans="20:54" ht="23.25"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</row>
    <row r="73" spans="20:54" ht="20.25">
      <c r="T73" s="376"/>
      <c r="U73" s="376"/>
      <c r="V73" s="376"/>
      <c r="W73" s="376"/>
      <c r="X73" s="376"/>
      <c r="Y73" s="376"/>
      <c r="Z73" s="376"/>
      <c r="AA73" s="375"/>
      <c r="AB73" s="375"/>
      <c r="AC73" s="375"/>
      <c r="AD73" s="375"/>
      <c r="AE73" s="375"/>
      <c r="AF73" s="375"/>
      <c r="AG73" s="3"/>
      <c r="AH73" s="3"/>
      <c r="AI73" s="376"/>
      <c r="AJ73" s="376"/>
      <c r="AK73" s="376"/>
      <c r="AL73" s="376"/>
      <c r="AM73" s="376"/>
      <c r="AN73" s="376"/>
      <c r="AO73" s="8"/>
      <c r="AP73" s="7"/>
      <c r="AQ73" s="7"/>
      <c r="AR73" s="7"/>
      <c r="AS73" s="7"/>
      <c r="AT73" s="7"/>
      <c r="AU73" s="376"/>
      <c r="AV73" s="376"/>
      <c r="AW73" s="376"/>
      <c r="AX73" s="376"/>
      <c r="AY73" s="3"/>
      <c r="AZ73" s="3"/>
      <c r="BA73" s="3"/>
      <c r="BB73" s="3"/>
    </row>
    <row r="75" spans="20:54" ht="20.25">
      <c r="T75" s="375"/>
      <c r="U75" s="375"/>
      <c r="V75" s="375"/>
      <c r="W75" s="375"/>
      <c r="X75" s="375"/>
      <c r="Y75" s="375"/>
      <c r="Z75" s="375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"/>
      <c r="AL75" s="375"/>
      <c r="AM75" s="375"/>
      <c r="AN75" s="375"/>
      <c r="AO75" s="375"/>
      <c r="AP75" s="375"/>
      <c r="AQ75" s="375"/>
      <c r="AR75" s="375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</row>
    <row r="78" spans="20:54" ht="15.75">
      <c r="T78" s="378"/>
      <c r="U78" s="378"/>
      <c r="V78" s="378"/>
      <c r="W78" s="378"/>
      <c r="X78" s="378"/>
      <c r="Y78" s="378"/>
      <c r="Z78" s="4"/>
      <c r="AA78" s="378"/>
      <c r="AB78" s="378"/>
      <c r="AC78" s="4"/>
      <c r="AD78" s="4"/>
      <c r="AE78" s="4"/>
      <c r="AF78" s="378"/>
      <c r="AG78" s="378"/>
      <c r="AH78" s="378"/>
      <c r="AI78" s="378"/>
      <c r="AJ78" s="378"/>
      <c r="AK78" s="378"/>
      <c r="AL78" s="4"/>
      <c r="AM78" s="4"/>
      <c r="AN78" s="4"/>
      <c r="AO78" s="4"/>
      <c r="AP78" s="4"/>
      <c r="AQ78" s="4"/>
      <c r="AR78" s="378"/>
      <c r="AS78" s="378"/>
      <c r="AT78" s="378"/>
      <c r="AU78" s="378"/>
      <c r="AV78" s="378"/>
      <c r="AW78" s="378"/>
      <c r="AX78" s="4"/>
      <c r="AY78" s="4"/>
      <c r="AZ78" s="4"/>
      <c r="BA78" s="4"/>
      <c r="BB78" s="4"/>
    </row>
    <row r="80" spans="20:54" ht="15" customHeight="1"/>
    <row r="85" spans="20:54" ht="15" customHeight="1"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</row>
    <row r="86" spans="20:54" ht="15" customHeight="1"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  <c r="AS86" s="376"/>
      <c r="AT86" s="376"/>
      <c r="AU86" s="376"/>
      <c r="AV86" s="376"/>
      <c r="AW86" s="376"/>
      <c r="AX86" s="376"/>
      <c r="AY86" s="376"/>
      <c r="AZ86" s="376"/>
      <c r="BA86" s="376"/>
      <c r="BB86" s="376"/>
    </row>
    <row r="90" spans="20:54" ht="23.25"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</row>
    <row r="91" spans="20:54" ht="20.25">
      <c r="T91" s="376"/>
      <c r="U91" s="376"/>
      <c r="V91" s="376"/>
      <c r="W91" s="376"/>
      <c r="X91" s="376"/>
      <c r="Y91" s="376"/>
      <c r="Z91" s="376"/>
      <c r="AA91" s="375"/>
      <c r="AB91" s="375"/>
      <c r="AC91" s="375"/>
      <c r="AD91" s="375"/>
      <c r="AE91" s="375"/>
      <c r="AF91" s="375"/>
      <c r="AG91" s="3"/>
      <c r="AH91" s="3"/>
      <c r="AI91" s="376"/>
      <c r="AJ91" s="376"/>
      <c r="AK91" s="376"/>
      <c r="AL91" s="376"/>
      <c r="AM91" s="376"/>
      <c r="AN91" s="376"/>
      <c r="AO91" s="8"/>
      <c r="AP91" s="7"/>
      <c r="AQ91" s="7"/>
      <c r="AR91" s="7"/>
      <c r="AS91" s="7"/>
      <c r="AT91" s="7"/>
      <c r="AU91" s="376"/>
      <c r="AV91" s="376"/>
      <c r="AW91" s="376"/>
      <c r="AX91" s="376"/>
      <c r="AY91" s="3"/>
      <c r="AZ91" s="3"/>
      <c r="BA91" s="3"/>
      <c r="BB91" s="3"/>
    </row>
    <row r="93" spans="20:54" ht="20.25">
      <c r="T93" s="375"/>
      <c r="U93" s="375"/>
      <c r="V93" s="375"/>
      <c r="W93" s="375"/>
      <c r="X93" s="375"/>
      <c r="Y93" s="375"/>
      <c r="Z93" s="375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"/>
      <c r="AL93" s="375"/>
      <c r="AM93" s="375"/>
      <c r="AN93" s="375"/>
      <c r="AO93" s="375"/>
      <c r="AP93" s="375"/>
      <c r="AQ93" s="375"/>
      <c r="AR93" s="375"/>
      <c r="AS93" s="377"/>
      <c r="AT93" s="377"/>
      <c r="AU93" s="377"/>
      <c r="AV93" s="377"/>
      <c r="AW93" s="377"/>
      <c r="AX93" s="377"/>
      <c r="AY93" s="377"/>
      <c r="AZ93" s="377"/>
      <c r="BA93" s="377"/>
      <c r="BB93" s="377"/>
    </row>
    <row r="96" spans="20:54" ht="15.75">
      <c r="T96" s="378"/>
      <c r="U96" s="378"/>
      <c r="V96" s="378"/>
      <c r="W96" s="378"/>
      <c r="X96" s="378"/>
      <c r="Y96" s="378"/>
      <c r="Z96" s="4"/>
      <c r="AA96" s="378"/>
      <c r="AB96" s="378"/>
      <c r="AC96" s="4"/>
      <c r="AD96" s="4"/>
      <c r="AE96" s="4"/>
      <c r="AF96" s="378"/>
      <c r="AG96" s="378"/>
      <c r="AH96" s="378"/>
      <c r="AI96" s="378"/>
      <c r="AJ96" s="378"/>
      <c r="AK96" s="378"/>
      <c r="AL96" s="4"/>
      <c r="AM96" s="4"/>
      <c r="AN96" s="4"/>
      <c r="AO96" s="4"/>
      <c r="AP96" s="4"/>
      <c r="AQ96" s="5"/>
      <c r="AR96" s="378"/>
      <c r="AS96" s="378"/>
      <c r="AT96" s="378"/>
      <c r="AU96" s="378"/>
      <c r="AV96" s="378"/>
      <c r="AW96" s="378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76" t="s">
        <v>22</v>
      </c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  <c r="AS103" s="376"/>
      <c r="AT103" s="376"/>
      <c r="AU103" s="376"/>
      <c r="AV103" s="376"/>
      <c r="AW103" s="376"/>
      <c r="AX103" s="376"/>
      <c r="AY103" s="376"/>
      <c r="AZ103" s="376"/>
      <c r="BA103" s="376"/>
      <c r="BB103" s="376"/>
    </row>
    <row r="104" spans="20:54" ht="15" customHeight="1"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  <c r="AU104" s="376"/>
      <c r="AV104" s="376"/>
      <c r="AW104" s="376"/>
      <c r="AX104" s="376"/>
      <c r="AY104" s="376"/>
      <c r="AZ104" s="376"/>
      <c r="BA104" s="376"/>
      <c r="BB104" s="376"/>
    </row>
    <row r="107" spans="20:54" ht="23.25">
      <c r="T107" s="369" t="s">
        <v>11</v>
      </c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</row>
    <row r="108" spans="20:54" ht="20.25">
      <c r="T108" s="376" t="s">
        <v>12</v>
      </c>
      <c r="U108" s="376"/>
      <c r="V108" s="376"/>
      <c r="W108" s="376"/>
      <c r="X108" s="376"/>
      <c r="Y108" s="376"/>
      <c r="Z108" s="376"/>
      <c r="AA108" s="375" t="str">
        <f>C4</f>
        <v>Karlovy Vary 5.11.2017</v>
      </c>
      <c r="AB108" s="375"/>
      <c r="AC108" s="375"/>
      <c r="AD108" s="375"/>
      <c r="AE108" s="375"/>
      <c r="AF108" s="375"/>
      <c r="AG108" s="3"/>
      <c r="AH108" s="3"/>
      <c r="AI108" s="376" t="s">
        <v>13</v>
      </c>
      <c r="AJ108" s="376"/>
      <c r="AK108" s="376"/>
      <c r="AL108" s="376"/>
      <c r="AM108" s="376"/>
      <c r="AN108" s="376"/>
      <c r="AO108" s="8" t="str">
        <f>CONCATENATE("(",P4,"-5)")</f>
        <v>(-5)</v>
      </c>
      <c r="AP108" s="7"/>
      <c r="AQ108" s="7"/>
      <c r="AR108" s="7"/>
      <c r="AS108" s="7"/>
      <c r="AT108" s="7"/>
      <c r="AU108" s="376" t="s">
        <v>14</v>
      </c>
      <c r="AV108" s="376"/>
      <c r="AW108" s="376"/>
      <c r="AX108" s="376"/>
      <c r="AY108" s="3"/>
      <c r="AZ108" s="3"/>
      <c r="BA108" s="3"/>
      <c r="BB108" s="3"/>
    </row>
    <row r="110" spans="20:54" ht="20.25">
      <c r="T110" s="375" t="s">
        <v>15</v>
      </c>
      <c r="U110" s="375"/>
      <c r="V110" s="375"/>
      <c r="W110" s="375"/>
      <c r="X110" s="375"/>
      <c r="Y110" s="375"/>
      <c r="Z110" s="375"/>
      <c r="AA110" s="377" t="e">
        <f>#REF!</f>
        <v>#REF!</v>
      </c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"/>
      <c r="AL110" s="375" t="s">
        <v>16</v>
      </c>
      <c r="AM110" s="375"/>
      <c r="AN110" s="375"/>
      <c r="AO110" s="375"/>
      <c r="AP110" s="375"/>
      <c r="AQ110" s="375"/>
      <c r="AR110" s="375"/>
      <c r="AS110" s="377" t="e">
        <f>#REF!</f>
        <v>#REF!</v>
      </c>
      <c r="AT110" s="377"/>
      <c r="AU110" s="377"/>
      <c r="AV110" s="377"/>
      <c r="AW110" s="377"/>
      <c r="AX110" s="377"/>
      <c r="AY110" s="377"/>
      <c r="AZ110" s="377"/>
      <c r="BA110" s="377"/>
      <c r="BB110" s="377"/>
    </row>
    <row r="113" spans="20:54" ht="15.75">
      <c r="T113" s="378" t="s">
        <v>17</v>
      </c>
      <c r="U113" s="378"/>
      <c r="V113" s="378"/>
      <c r="W113" s="378"/>
      <c r="X113" s="378"/>
      <c r="Y113" s="378"/>
      <c r="Z113" s="4"/>
      <c r="AA113" s="378"/>
      <c r="AB113" s="378"/>
      <c r="AC113" s="4"/>
      <c r="AD113" s="4"/>
      <c r="AE113" s="4"/>
      <c r="AF113" s="378" t="s">
        <v>18</v>
      </c>
      <c r="AG113" s="378"/>
      <c r="AH113" s="378"/>
      <c r="AI113" s="378"/>
      <c r="AJ113" s="378"/>
      <c r="AK113" s="378"/>
      <c r="AL113" s="4"/>
      <c r="AM113" s="4"/>
      <c r="AN113" s="4"/>
      <c r="AO113" s="4"/>
      <c r="AP113" s="4"/>
      <c r="AQ113" s="4"/>
      <c r="AR113" s="378" t="s">
        <v>19</v>
      </c>
      <c r="AS113" s="378"/>
      <c r="AT113" s="378"/>
      <c r="AU113" s="378"/>
      <c r="AV113" s="378"/>
      <c r="AW113" s="378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76" t="s">
        <v>22</v>
      </c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376"/>
      <c r="BB121" s="376"/>
    </row>
    <row r="122" spans="20:54" ht="15" customHeight="1"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  <c r="AS122" s="376"/>
      <c r="AT122" s="376"/>
      <c r="AU122" s="376"/>
      <c r="AV122" s="376"/>
      <c r="AW122" s="376"/>
      <c r="AX122" s="376"/>
      <c r="AY122" s="376"/>
      <c r="AZ122" s="376"/>
      <c r="BA122" s="376"/>
      <c r="BB122" s="376"/>
    </row>
    <row r="126" spans="20:54" ht="23.25">
      <c r="T126" s="369" t="s">
        <v>11</v>
      </c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</row>
    <row r="127" spans="20:54" ht="20.25">
      <c r="T127" s="376" t="s">
        <v>12</v>
      </c>
      <c r="U127" s="376"/>
      <c r="V127" s="376"/>
      <c r="W127" s="376"/>
      <c r="X127" s="376"/>
      <c r="Y127" s="376"/>
      <c r="Z127" s="376"/>
      <c r="AA127" s="375" t="str">
        <f>C4</f>
        <v>Karlovy Vary 5.11.2017</v>
      </c>
      <c r="AB127" s="375"/>
      <c r="AC127" s="375"/>
      <c r="AD127" s="375"/>
      <c r="AE127" s="375"/>
      <c r="AF127" s="375"/>
      <c r="AG127" s="3"/>
      <c r="AH127" s="3"/>
      <c r="AI127" s="376" t="s">
        <v>13</v>
      </c>
      <c r="AJ127" s="376"/>
      <c r="AK127" s="376"/>
      <c r="AL127" s="376"/>
      <c r="AM127" s="376"/>
      <c r="AN127" s="376"/>
      <c r="AO127" s="8" t="str">
        <f>CONCATENATE("(",P4,"-6)")</f>
        <v>(-6)</v>
      </c>
      <c r="AP127" s="7"/>
      <c r="AQ127" s="7"/>
      <c r="AR127" s="7"/>
      <c r="AS127" s="7"/>
      <c r="AT127" s="7"/>
      <c r="AU127" s="376" t="s">
        <v>14</v>
      </c>
      <c r="AV127" s="376"/>
      <c r="AW127" s="376"/>
      <c r="AX127" s="376"/>
      <c r="AY127" s="3"/>
      <c r="AZ127" s="3"/>
      <c r="BA127" s="3"/>
      <c r="BB127" s="3"/>
    </row>
    <row r="129" spans="20:54" ht="20.25">
      <c r="T129" s="375" t="s">
        <v>15</v>
      </c>
      <c r="U129" s="375"/>
      <c r="V129" s="375"/>
      <c r="W129" s="375"/>
      <c r="X129" s="375"/>
      <c r="Y129" s="375"/>
      <c r="Z129" s="375"/>
      <c r="AA129" s="377" t="e">
        <f>#REF!</f>
        <v>#REF!</v>
      </c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"/>
      <c r="AL129" s="375" t="s">
        <v>16</v>
      </c>
      <c r="AM129" s="375"/>
      <c r="AN129" s="375"/>
      <c r="AO129" s="375"/>
      <c r="AP129" s="375"/>
      <c r="AQ129" s="375"/>
      <c r="AR129" s="375"/>
      <c r="AS129" s="377" t="e">
        <f>#REF!</f>
        <v>#REF!</v>
      </c>
      <c r="AT129" s="377"/>
      <c r="AU129" s="377"/>
      <c r="AV129" s="377"/>
      <c r="AW129" s="377"/>
      <c r="AX129" s="377"/>
      <c r="AY129" s="377"/>
      <c r="AZ129" s="377"/>
      <c r="BA129" s="377"/>
      <c r="BB129" s="377"/>
    </row>
    <row r="132" spans="20:54" ht="15.75">
      <c r="T132" s="378" t="s">
        <v>17</v>
      </c>
      <c r="U132" s="378"/>
      <c r="V132" s="378"/>
      <c r="W132" s="378"/>
      <c r="X132" s="378"/>
      <c r="Y132" s="378"/>
      <c r="Z132" s="4"/>
      <c r="AA132" s="378"/>
      <c r="AB132" s="378"/>
      <c r="AC132" s="4"/>
      <c r="AD132" s="4"/>
      <c r="AE132" s="4"/>
      <c r="AF132" s="378" t="s">
        <v>18</v>
      </c>
      <c r="AG132" s="378"/>
      <c r="AH132" s="378"/>
      <c r="AI132" s="378"/>
      <c r="AJ132" s="378"/>
      <c r="AK132" s="378"/>
      <c r="AL132" s="4"/>
      <c r="AM132" s="4"/>
      <c r="AN132" s="4"/>
      <c r="AO132" s="4"/>
      <c r="AP132" s="4"/>
      <c r="AQ132" s="4"/>
      <c r="AR132" s="378" t="s">
        <v>19</v>
      </c>
      <c r="AS132" s="378"/>
      <c r="AT132" s="378"/>
      <c r="AU132" s="378"/>
      <c r="AV132" s="378"/>
      <c r="AW132" s="378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76" t="s">
        <v>22</v>
      </c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  <c r="AJ139" s="376"/>
      <c r="AK139" s="376"/>
      <c r="AL139" s="376"/>
      <c r="AM139" s="376"/>
      <c r="AN139" s="376"/>
      <c r="AO139" s="376"/>
      <c r="AP139" s="376"/>
      <c r="AQ139" s="376"/>
      <c r="AR139" s="376"/>
      <c r="AS139" s="376"/>
      <c r="AT139" s="376"/>
      <c r="AU139" s="376"/>
      <c r="AV139" s="376"/>
      <c r="AW139" s="376"/>
      <c r="AX139" s="376"/>
      <c r="AY139" s="376"/>
      <c r="AZ139" s="376"/>
      <c r="BA139" s="376"/>
      <c r="BB139" s="376"/>
    </row>
    <row r="140" spans="20:54" ht="15" customHeight="1"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6"/>
      <c r="AY140" s="376"/>
      <c r="AZ140" s="376"/>
      <c r="BA140" s="376"/>
      <c r="BB140" s="376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140"/>
  <sheetViews>
    <sheetView showGridLines="0" topLeftCell="A4" zoomScaleNormal="100" workbookViewId="0">
      <selection activeCell="T12" sqref="T12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ht="32.25" customHeight="1" thickBot="1">
      <c r="A4" s="264" t="s">
        <v>10</v>
      </c>
      <c r="B4" s="265"/>
      <c r="C4" s="442" t="str">
        <f>'Nasazení do skupin'!B3</f>
        <v>Karlovy Vary 5.11.2017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18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9" t="s">
        <v>8</v>
      </c>
    </row>
    <row r="7" spans="1:18" ht="15" customHeight="1">
      <c r="A7" s="397">
        <v>1</v>
      </c>
      <c r="B7" s="273" t="str">
        <f>'Nasazení do skupin'!B9</f>
        <v>TJ Sokol Horažďovice "A"</v>
      </c>
      <c r="C7" s="333"/>
      <c r="D7" s="334"/>
      <c r="E7" s="335"/>
      <c r="F7" s="417">
        <f>O35</f>
        <v>0</v>
      </c>
      <c r="G7" s="417" t="s">
        <v>9</v>
      </c>
      <c r="H7" s="418">
        <f>Q35</f>
        <v>2</v>
      </c>
      <c r="I7" s="400">
        <f>Q29</f>
        <v>2</v>
      </c>
      <c r="J7" s="417" t="s">
        <v>9</v>
      </c>
      <c r="K7" s="418">
        <f>O29</f>
        <v>0</v>
      </c>
      <c r="L7" s="400">
        <f>O25</f>
        <v>2</v>
      </c>
      <c r="M7" s="417" t="s">
        <v>9</v>
      </c>
      <c r="N7" s="418">
        <f>Q25</f>
        <v>0</v>
      </c>
      <c r="O7" s="421">
        <f>F7+I7+L7</f>
        <v>4</v>
      </c>
      <c r="P7" s="402" t="s">
        <v>9</v>
      </c>
      <c r="Q7" s="404">
        <f>H7+K7+N7</f>
        <v>2</v>
      </c>
      <c r="R7" s="406">
        <v>4</v>
      </c>
    </row>
    <row r="8" spans="1:18" ht="15.75" customHeight="1" thickBot="1">
      <c r="A8" s="398"/>
      <c r="B8" s="274"/>
      <c r="C8" s="336"/>
      <c r="D8" s="337"/>
      <c r="E8" s="338"/>
      <c r="F8" s="396"/>
      <c r="G8" s="396"/>
      <c r="H8" s="419"/>
      <c r="I8" s="401"/>
      <c r="J8" s="396"/>
      <c r="K8" s="419"/>
      <c r="L8" s="401"/>
      <c r="M8" s="396"/>
      <c r="N8" s="419"/>
      <c r="O8" s="422"/>
      <c r="P8" s="403"/>
      <c r="Q8" s="405"/>
      <c r="R8" s="407"/>
    </row>
    <row r="9" spans="1:18" ht="15" customHeight="1">
      <c r="A9" s="398"/>
      <c r="B9" s="274"/>
      <c r="C9" s="336"/>
      <c r="D9" s="337"/>
      <c r="E9" s="338"/>
      <c r="F9" s="379">
        <f>O36</f>
        <v>7</v>
      </c>
      <c r="G9" s="379" t="s">
        <v>9</v>
      </c>
      <c r="H9" s="381">
        <f>Q36</f>
        <v>20</v>
      </c>
      <c r="I9" s="383">
        <f>Q30</f>
        <v>20</v>
      </c>
      <c r="J9" s="379" t="s">
        <v>9</v>
      </c>
      <c r="K9" s="381">
        <f>O30</f>
        <v>6</v>
      </c>
      <c r="L9" s="383">
        <f>O26</f>
        <v>20</v>
      </c>
      <c r="M9" s="379" t="s">
        <v>9</v>
      </c>
      <c r="N9" s="381">
        <f>Q26</f>
        <v>7</v>
      </c>
      <c r="O9" s="438">
        <f>F9+I9+L9</f>
        <v>47</v>
      </c>
      <c r="P9" s="408" t="s">
        <v>9</v>
      </c>
      <c r="Q9" s="410">
        <f>H9+K9+N9</f>
        <v>33</v>
      </c>
      <c r="R9" s="412">
        <v>2</v>
      </c>
    </row>
    <row r="10" spans="1:18" ht="15.75" customHeight="1" thickBot="1">
      <c r="A10" s="399"/>
      <c r="B10" s="275"/>
      <c r="C10" s="339"/>
      <c r="D10" s="340"/>
      <c r="E10" s="341"/>
      <c r="F10" s="379"/>
      <c r="G10" s="379"/>
      <c r="H10" s="381"/>
      <c r="I10" s="384"/>
      <c r="J10" s="380"/>
      <c r="K10" s="382"/>
      <c r="L10" s="384"/>
      <c r="M10" s="380"/>
      <c r="N10" s="382"/>
      <c r="O10" s="439"/>
      <c r="P10" s="409"/>
      <c r="Q10" s="411"/>
      <c r="R10" s="413"/>
    </row>
    <row r="11" spans="1:18" ht="15" customHeight="1">
      <c r="A11" s="397">
        <v>2</v>
      </c>
      <c r="B11" s="273" t="str">
        <f>'Nasazení do skupin'!B10</f>
        <v>T.J. SOKOL Holice "B"</v>
      </c>
      <c r="C11" s="420">
        <f>H7</f>
        <v>2</v>
      </c>
      <c r="D11" s="395" t="s">
        <v>9</v>
      </c>
      <c r="E11" s="395">
        <f>F7</f>
        <v>0</v>
      </c>
      <c r="F11" s="445" t="s">
        <v>62</v>
      </c>
      <c r="G11" s="334"/>
      <c r="H11" s="335"/>
      <c r="I11" s="417">
        <f>O27</f>
        <v>2</v>
      </c>
      <c r="J11" s="417" t="s">
        <v>9</v>
      </c>
      <c r="K11" s="418">
        <f>Q27</f>
        <v>0</v>
      </c>
      <c r="L11" s="400">
        <f>O31</f>
        <v>2</v>
      </c>
      <c r="M11" s="417" t="s">
        <v>9</v>
      </c>
      <c r="N11" s="418">
        <f>Q31</f>
        <v>0</v>
      </c>
      <c r="O11" s="421">
        <f>C11+I11+L11</f>
        <v>6</v>
      </c>
      <c r="P11" s="402" t="s">
        <v>9</v>
      </c>
      <c r="Q11" s="404">
        <f>E11+K11+N11</f>
        <v>0</v>
      </c>
      <c r="R11" s="406">
        <v>6</v>
      </c>
    </row>
    <row r="12" spans="1:18" ht="15.75" customHeight="1" thickBot="1">
      <c r="A12" s="398"/>
      <c r="B12" s="274"/>
      <c r="C12" s="401"/>
      <c r="D12" s="396"/>
      <c r="E12" s="396"/>
      <c r="F12" s="336"/>
      <c r="G12" s="337"/>
      <c r="H12" s="338"/>
      <c r="I12" s="396"/>
      <c r="J12" s="396"/>
      <c r="K12" s="419"/>
      <c r="L12" s="401"/>
      <c r="M12" s="396"/>
      <c r="N12" s="419"/>
      <c r="O12" s="422"/>
      <c r="P12" s="403"/>
      <c r="Q12" s="405"/>
      <c r="R12" s="407"/>
    </row>
    <row r="13" spans="1:18" ht="15" customHeight="1">
      <c r="A13" s="398"/>
      <c r="B13" s="274"/>
      <c r="C13" s="383">
        <f>H9</f>
        <v>20</v>
      </c>
      <c r="D13" s="379" t="s">
        <v>9</v>
      </c>
      <c r="E13" s="379">
        <f>F9</f>
        <v>7</v>
      </c>
      <c r="F13" s="336"/>
      <c r="G13" s="337"/>
      <c r="H13" s="338"/>
      <c r="I13" s="379">
        <f>O28</f>
        <v>20</v>
      </c>
      <c r="J13" s="379" t="s">
        <v>9</v>
      </c>
      <c r="K13" s="381">
        <f>Q28</f>
        <v>9</v>
      </c>
      <c r="L13" s="383">
        <f>O32</f>
        <v>20</v>
      </c>
      <c r="M13" s="379" t="s">
        <v>9</v>
      </c>
      <c r="N13" s="381">
        <f>Q32</f>
        <v>5</v>
      </c>
      <c r="O13" s="438">
        <f>C13+I13+L13</f>
        <v>60</v>
      </c>
      <c r="P13" s="408" t="s">
        <v>9</v>
      </c>
      <c r="Q13" s="410">
        <f>E13+K13+N13</f>
        <v>21</v>
      </c>
      <c r="R13" s="412">
        <v>1</v>
      </c>
    </row>
    <row r="14" spans="1:18" ht="15.75" customHeight="1" thickBot="1">
      <c r="A14" s="399"/>
      <c r="B14" s="275"/>
      <c r="C14" s="384"/>
      <c r="D14" s="380"/>
      <c r="E14" s="380"/>
      <c r="F14" s="339"/>
      <c r="G14" s="340"/>
      <c r="H14" s="341"/>
      <c r="I14" s="379"/>
      <c r="J14" s="379"/>
      <c r="K14" s="381"/>
      <c r="L14" s="384"/>
      <c r="M14" s="380"/>
      <c r="N14" s="382"/>
      <c r="O14" s="439"/>
      <c r="P14" s="409"/>
      <c r="Q14" s="411"/>
      <c r="R14" s="413"/>
    </row>
    <row r="15" spans="1:18" ht="15" customHeight="1">
      <c r="A15" s="397">
        <v>3</v>
      </c>
      <c r="B15" s="273" t="str">
        <f>'Nasazení do skupin'!B11</f>
        <v>Slovan Chabařovice</v>
      </c>
      <c r="C15" s="400">
        <f>K7</f>
        <v>0</v>
      </c>
      <c r="D15" s="417" t="s">
        <v>9</v>
      </c>
      <c r="E15" s="418">
        <f>I7</f>
        <v>2</v>
      </c>
      <c r="F15" s="420">
        <f>K11</f>
        <v>0</v>
      </c>
      <c r="G15" s="395" t="s">
        <v>9</v>
      </c>
      <c r="H15" s="395">
        <f>I11</f>
        <v>2</v>
      </c>
      <c r="I15" s="429"/>
      <c r="J15" s="430"/>
      <c r="K15" s="431"/>
      <c r="L15" s="423">
        <f>Q33</f>
        <v>0</v>
      </c>
      <c r="M15" s="423" t="s">
        <v>9</v>
      </c>
      <c r="N15" s="425">
        <f>O33</f>
        <v>2</v>
      </c>
      <c r="O15" s="421">
        <f>C15+F15+L15</f>
        <v>0</v>
      </c>
      <c r="P15" s="402" t="s">
        <v>9</v>
      </c>
      <c r="Q15" s="404">
        <f>E15+H15+N15</f>
        <v>6</v>
      </c>
      <c r="R15" s="406">
        <v>0</v>
      </c>
    </row>
    <row r="16" spans="1:18" ht="15.75" customHeight="1" thickBot="1">
      <c r="A16" s="398"/>
      <c r="B16" s="274"/>
      <c r="C16" s="401"/>
      <c r="D16" s="396"/>
      <c r="E16" s="419"/>
      <c r="F16" s="401"/>
      <c r="G16" s="396"/>
      <c r="H16" s="396"/>
      <c r="I16" s="432"/>
      <c r="J16" s="433"/>
      <c r="K16" s="434"/>
      <c r="L16" s="424"/>
      <c r="M16" s="424"/>
      <c r="N16" s="426"/>
      <c r="O16" s="422"/>
      <c r="P16" s="403"/>
      <c r="Q16" s="405"/>
      <c r="R16" s="407"/>
    </row>
    <row r="17" spans="1:19" ht="15" customHeight="1">
      <c r="A17" s="398"/>
      <c r="B17" s="274"/>
      <c r="C17" s="383">
        <f>K9</f>
        <v>6</v>
      </c>
      <c r="D17" s="379" t="s">
        <v>9</v>
      </c>
      <c r="E17" s="381">
        <f>I9</f>
        <v>20</v>
      </c>
      <c r="F17" s="383">
        <f>K13</f>
        <v>9</v>
      </c>
      <c r="G17" s="379" t="s">
        <v>9</v>
      </c>
      <c r="H17" s="379">
        <f>I13</f>
        <v>20</v>
      </c>
      <c r="I17" s="432"/>
      <c r="J17" s="433"/>
      <c r="K17" s="434"/>
      <c r="L17" s="427">
        <f>Q34</f>
        <v>14</v>
      </c>
      <c r="M17" s="427" t="s">
        <v>9</v>
      </c>
      <c r="N17" s="447">
        <f>O34</f>
        <v>20</v>
      </c>
      <c r="O17" s="438">
        <f>C17+F17+L17</f>
        <v>29</v>
      </c>
      <c r="P17" s="408" t="s">
        <v>9</v>
      </c>
      <c r="Q17" s="410">
        <f>E17+H17+N17</f>
        <v>60</v>
      </c>
      <c r="R17" s="412">
        <v>4</v>
      </c>
    </row>
    <row r="18" spans="1:19" ht="15.75" customHeight="1" thickBot="1">
      <c r="A18" s="399"/>
      <c r="B18" s="275"/>
      <c r="C18" s="384"/>
      <c r="D18" s="380"/>
      <c r="E18" s="382"/>
      <c r="F18" s="384"/>
      <c r="G18" s="380"/>
      <c r="H18" s="380"/>
      <c r="I18" s="435"/>
      <c r="J18" s="436"/>
      <c r="K18" s="437"/>
      <c r="L18" s="428"/>
      <c r="M18" s="428"/>
      <c r="N18" s="448"/>
      <c r="O18" s="439"/>
      <c r="P18" s="409"/>
      <c r="Q18" s="411"/>
      <c r="R18" s="413"/>
    </row>
    <row r="19" spans="1:19" ht="15" customHeight="1">
      <c r="A19" s="397">
        <v>4</v>
      </c>
      <c r="B19" s="273" t="str">
        <f>'Nasazení do skupin'!B12</f>
        <v>AC Zruč-Senec 2004 "B"</v>
      </c>
      <c r="C19" s="400">
        <f>N7</f>
        <v>0</v>
      </c>
      <c r="D19" s="417" t="s">
        <v>9</v>
      </c>
      <c r="E19" s="418">
        <f>L7</f>
        <v>2</v>
      </c>
      <c r="F19" s="400">
        <f>N11</f>
        <v>0</v>
      </c>
      <c r="G19" s="417" t="s">
        <v>9</v>
      </c>
      <c r="H19" s="418">
        <f>L11</f>
        <v>2</v>
      </c>
      <c r="I19" s="420">
        <f>N15</f>
        <v>2</v>
      </c>
      <c r="J19" s="395" t="s">
        <v>9</v>
      </c>
      <c r="K19" s="395">
        <f>L15</f>
        <v>0</v>
      </c>
      <c r="L19" s="429">
        <v>2017</v>
      </c>
      <c r="M19" s="430"/>
      <c r="N19" s="431"/>
      <c r="O19" s="402">
        <f>C19+F19+I19</f>
        <v>2</v>
      </c>
      <c r="P19" s="402" t="s">
        <v>9</v>
      </c>
      <c r="Q19" s="404">
        <f>E19+H19+K19</f>
        <v>4</v>
      </c>
      <c r="R19" s="406">
        <v>2</v>
      </c>
    </row>
    <row r="20" spans="1:19" ht="15.75" customHeight="1" thickBot="1">
      <c r="A20" s="398"/>
      <c r="B20" s="274"/>
      <c r="C20" s="401"/>
      <c r="D20" s="396"/>
      <c r="E20" s="419"/>
      <c r="F20" s="401"/>
      <c r="G20" s="396"/>
      <c r="H20" s="419"/>
      <c r="I20" s="401"/>
      <c r="J20" s="396"/>
      <c r="K20" s="396"/>
      <c r="L20" s="432"/>
      <c r="M20" s="433"/>
      <c r="N20" s="434"/>
      <c r="O20" s="403"/>
      <c r="P20" s="403"/>
      <c r="Q20" s="405"/>
      <c r="R20" s="407"/>
    </row>
    <row r="21" spans="1:19" ht="15" customHeight="1">
      <c r="A21" s="398"/>
      <c r="B21" s="274"/>
      <c r="C21" s="383">
        <f>N9</f>
        <v>7</v>
      </c>
      <c r="D21" s="379" t="s">
        <v>9</v>
      </c>
      <c r="E21" s="381">
        <f>L9</f>
        <v>20</v>
      </c>
      <c r="F21" s="383">
        <f>N13</f>
        <v>5</v>
      </c>
      <c r="G21" s="379" t="s">
        <v>9</v>
      </c>
      <c r="H21" s="381">
        <f>L13</f>
        <v>20</v>
      </c>
      <c r="I21" s="383">
        <f>N17</f>
        <v>20</v>
      </c>
      <c r="J21" s="379" t="s">
        <v>9</v>
      </c>
      <c r="K21" s="379">
        <f>L17</f>
        <v>14</v>
      </c>
      <c r="L21" s="432"/>
      <c r="M21" s="433"/>
      <c r="N21" s="434"/>
      <c r="O21" s="414">
        <f>C21+F21+I21</f>
        <v>32</v>
      </c>
      <c r="P21" s="408" t="s">
        <v>9</v>
      </c>
      <c r="Q21" s="410">
        <f>E21+H21+K21</f>
        <v>54</v>
      </c>
      <c r="R21" s="412">
        <v>3</v>
      </c>
    </row>
    <row r="22" spans="1:19" ht="15.75" customHeight="1" thickBot="1">
      <c r="A22" s="399"/>
      <c r="B22" s="275"/>
      <c r="C22" s="384"/>
      <c r="D22" s="380"/>
      <c r="E22" s="382"/>
      <c r="F22" s="384"/>
      <c r="G22" s="380"/>
      <c r="H22" s="382"/>
      <c r="I22" s="384"/>
      <c r="J22" s="380"/>
      <c r="K22" s="380"/>
      <c r="L22" s="435"/>
      <c r="M22" s="436"/>
      <c r="N22" s="437"/>
      <c r="O22" s="415"/>
      <c r="P22" s="409"/>
      <c r="Q22" s="411"/>
      <c r="R22" s="413"/>
    </row>
    <row r="24" spans="1:19" ht="24.95" customHeight="1">
      <c r="A24" s="416" t="s">
        <v>28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</row>
    <row r="25" spans="1:19" ht="15" customHeight="1">
      <c r="A25" s="385">
        <v>1</v>
      </c>
      <c r="B25" s="386" t="str">
        <f>B7</f>
        <v>TJ Sokol Horažďovice "A"</v>
      </c>
      <c r="C25" s="386"/>
      <c r="D25" s="386" t="s">
        <v>9</v>
      </c>
      <c r="E25" s="386" t="str">
        <f>B19</f>
        <v>AC Zruč-Senec 2004 "B"</v>
      </c>
      <c r="F25" s="386"/>
      <c r="G25" s="386"/>
      <c r="H25" s="386"/>
      <c r="I25" s="386"/>
      <c r="J25" s="386"/>
      <c r="K25" s="386"/>
      <c r="L25" s="386"/>
      <c r="M25" s="386"/>
      <c r="N25" s="386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4">
        <v>20</v>
      </c>
      <c r="P26" s="56" t="s">
        <v>9</v>
      </c>
      <c r="Q26" s="42">
        <v>7</v>
      </c>
      <c r="R26" s="9" t="s">
        <v>26</v>
      </c>
      <c r="S26" s="6"/>
    </row>
    <row r="27" spans="1:19" ht="15" customHeight="1">
      <c r="A27" s="385">
        <v>2</v>
      </c>
      <c r="B27" s="386" t="str">
        <f>B11</f>
        <v>T.J. SOKOL Holice "B"</v>
      </c>
      <c r="C27" s="386"/>
      <c r="D27" s="386" t="s">
        <v>9</v>
      </c>
      <c r="E27" s="386" t="str">
        <f>B15</f>
        <v>Slovan Chabařovice</v>
      </c>
      <c r="F27" s="386"/>
      <c r="G27" s="386"/>
      <c r="H27" s="386"/>
      <c r="I27" s="386"/>
      <c r="J27" s="386"/>
      <c r="K27" s="386"/>
      <c r="L27" s="386"/>
      <c r="M27" s="386"/>
      <c r="N27" s="38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85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54">
        <v>20</v>
      </c>
      <c r="P28" s="56" t="s">
        <v>9</v>
      </c>
      <c r="Q28" s="42">
        <v>9</v>
      </c>
      <c r="R28" s="9" t="s">
        <v>26</v>
      </c>
    </row>
    <row r="29" spans="1:19" ht="13.15" customHeight="1">
      <c r="A29" s="385">
        <v>3</v>
      </c>
      <c r="B29" s="386" t="str">
        <f>B15</f>
        <v>Slovan Chabařovice</v>
      </c>
      <c r="C29" s="386"/>
      <c r="D29" s="386" t="s">
        <v>9</v>
      </c>
      <c r="E29" s="386" t="str">
        <f>B7</f>
        <v>TJ Sokol Horažďovice "A"</v>
      </c>
      <c r="F29" s="386"/>
      <c r="G29" s="386"/>
      <c r="H29" s="386"/>
      <c r="I29" s="386"/>
      <c r="J29" s="386"/>
      <c r="K29" s="386"/>
      <c r="L29" s="386"/>
      <c r="M29" s="386"/>
      <c r="N29" s="386"/>
      <c r="O29" s="55">
        <v>0</v>
      </c>
      <c r="P29" s="56" t="s">
        <v>9</v>
      </c>
      <c r="Q29" s="56">
        <v>2</v>
      </c>
      <c r="R29" s="9" t="s">
        <v>27</v>
      </c>
    </row>
    <row r="30" spans="1:19" ht="13.15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54">
        <v>6</v>
      </c>
      <c r="P30" s="56" t="s">
        <v>9</v>
      </c>
      <c r="Q30" s="42">
        <v>20</v>
      </c>
      <c r="R30" s="9" t="s">
        <v>26</v>
      </c>
    </row>
    <row r="31" spans="1:19" ht="15" customHeight="1">
      <c r="A31" s="385">
        <v>4</v>
      </c>
      <c r="B31" s="386" t="str">
        <f>B11</f>
        <v>T.J. SOKOL Holice "B"</v>
      </c>
      <c r="C31" s="386"/>
      <c r="D31" s="386" t="s">
        <v>9</v>
      </c>
      <c r="E31" s="386" t="str">
        <f>B19</f>
        <v>AC Zruč-Senec 2004 "B"</v>
      </c>
      <c r="F31" s="386"/>
      <c r="G31" s="386"/>
      <c r="H31" s="386"/>
      <c r="I31" s="386"/>
      <c r="J31" s="386"/>
      <c r="K31" s="386"/>
      <c r="L31" s="386"/>
      <c r="M31" s="386"/>
      <c r="N31" s="386"/>
      <c r="O31" s="55">
        <v>2</v>
      </c>
      <c r="P31" s="56" t="s">
        <v>9</v>
      </c>
      <c r="Q31" s="56">
        <v>0</v>
      </c>
      <c r="R31" s="9" t="s">
        <v>27</v>
      </c>
    </row>
    <row r="32" spans="1:19" ht="15.75" customHeight="1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54">
        <v>20</v>
      </c>
      <c r="P32" s="56" t="s">
        <v>9</v>
      </c>
      <c r="Q32" s="42">
        <v>5</v>
      </c>
      <c r="R32" s="9" t="s">
        <v>26</v>
      </c>
    </row>
    <row r="33" spans="1:18" ht="15" customHeight="1">
      <c r="A33" s="385">
        <v>5</v>
      </c>
      <c r="B33" s="386" t="str">
        <f>B19</f>
        <v>AC Zruč-Senec 2004 "B"</v>
      </c>
      <c r="C33" s="386"/>
      <c r="D33" s="386" t="s">
        <v>9</v>
      </c>
      <c r="E33" s="386" t="str">
        <f>B15</f>
        <v>Slovan Chabařovice</v>
      </c>
      <c r="F33" s="386"/>
      <c r="G33" s="386"/>
      <c r="H33" s="386"/>
      <c r="I33" s="386"/>
      <c r="J33" s="386"/>
      <c r="K33" s="386"/>
      <c r="L33" s="386"/>
      <c r="M33" s="386"/>
      <c r="N33" s="386"/>
      <c r="O33" s="55">
        <v>2</v>
      </c>
      <c r="P33" s="56" t="s">
        <v>9</v>
      </c>
      <c r="Q33" s="56">
        <v>0</v>
      </c>
      <c r="R33" s="9" t="s">
        <v>27</v>
      </c>
    </row>
    <row r="34" spans="1:18" ht="15" customHeight="1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54">
        <v>20</v>
      </c>
      <c r="P34" s="56" t="s">
        <v>9</v>
      </c>
      <c r="Q34" s="42">
        <v>14</v>
      </c>
      <c r="R34" s="9" t="s">
        <v>26</v>
      </c>
    </row>
    <row r="35" spans="1:18" ht="15" customHeight="1">
      <c r="A35" s="385">
        <v>6</v>
      </c>
      <c r="B35" s="386" t="str">
        <f>B7</f>
        <v>TJ Sokol Horažďovice "A"</v>
      </c>
      <c r="C35" s="386"/>
      <c r="D35" s="386" t="s">
        <v>9</v>
      </c>
      <c r="E35" s="386" t="str">
        <f>B11</f>
        <v>T.J. SOKOL Holice "B"</v>
      </c>
      <c r="F35" s="386"/>
      <c r="G35" s="386"/>
      <c r="H35" s="386"/>
      <c r="I35" s="386"/>
      <c r="J35" s="386"/>
      <c r="K35" s="386"/>
      <c r="L35" s="386"/>
      <c r="M35" s="386"/>
      <c r="N35" s="386"/>
      <c r="O35" s="55">
        <v>0</v>
      </c>
      <c r="P35" s="56" t="s">
        <v>9</v>
      </c>
      <c r="Q35" s="56">
        <v>2</v>
      </c>
      <c r="R35" s="9" t="s">
        <v>27</v>
      </c>
    </row>
    <row r="36" spans="1:18" ht="15" customHeight="1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54">
        <v>7</v>
      </c>
      <c r="P36" s="56" t="s">
        <v>9</v>
      </c>
      <c r="Q36" s="42">
        <v>20</v>
      </c>
      <c r="R36" s="9" t="s">
        <v>26</v>
      </c>
    </row>
    <row r="37" spans="1:18">
      <c r="P37" s="370"/>
      <c r="Q37" s="370"/>
      <c r="R37" s="10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5118110236220472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40"/>
  <sheetViews>
    <sheetView showGridLines="0" zoomScaleNormal="100" workbookViewId="0">
      <selection activeCell="AB20" sqref="AB20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26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26" ht="32.25" customHeight="1" thickBot="1">
      <c r="A4" s="264" t="s">
        <v>25</v>
      </c>
      <c r="B4" s="265"/>
      <c r="C4" s="276" t="str">
        <f>'Nasazení do skupin'!B3</f>
        <v>Karlovy Vary 5.11.2017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26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26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58" t="s">
        <v>8</v>
      </c>
    </row>
    <row r="7" spans="1:26" ht="15" customHeight="1">
      <c r="A7" s="270">
        <v>1</v>
      </c>
      <c r="B7" s="273" t="str">
        <f>'Nasazení do skupin'!B13</f>
        <v>UNITOP SKP Žďár nad Sázavou "A"</v>
      </c>
      <c r="C7" s="333"/>
      <c r="D7" s="334"/>
      <c r="E7" s="335"/>
      <c r="F7" s="281"/>
      <c r="G7" s="281"/>
      <c r="H7" s="311"/>
      <c r="I7" s="308"/>
      <c r="J7" s="281"/>
      <c r="K7" s="311"/>
      <c r="L7" s="308"/>
      <c r="M7" s="281"/>
      <c r="N7" s="311"/>
      <c r="O7" s="329"/>
      <c r="P7" s="325"/>
      <c r="Q7" s="314"/>
      <c r="R7" s="283"/>
      <c r="Y7" s="48"/>
    </row>
    <row r="8" spans="1:26" ht="15.75" customHeight="1" thickBot="1">
      <c r="A8" s="271"/>
      <c r="B8" s="274"/>
      <c r="C8" s="336"/>
      <c r="D8" s="337"/>
      <c r="E8" s="338"/>
      <c r="F8" s="282"/>
      <c r="G8" s="282"/>
      <c r="H8" s="312"/>
      <c r="I8" s="309"/>
      <c r="J8" s="282"/>
      <c r="K8" s="312"/>
      <c r="L8" s="309"/>
      <c r="M8" s="282"/>
      <c r="N8" s="312"/>
      <c r="O8" s="330"/>
      <c r="P8" s="326"/>
      <c r="Q8" s="315"/>
      <c r="R8" s="284"/>
    </row>
    <row r="9" spans="1:26" ht="15" customHeight="1">
      <c r="A9" s="271"/>
      <c r="B9" s="274"/>
      <c r="C9" s="336"/>
      <c r="D9" s="337"/>
      <c r="E9" s="338"/>
      <c r="F9" s="310"/>
      <c r="G9" s="310"/>
      <c r="H9" s="313"/>
      <c r="I9" s="279"/>
      <c r="J9" s="310"/>
      <c r="K9" s="313"/>
      <c r="L9" s="279"/>
      <c r="M9" s="310"/>
      <c r="N9" s="313"/>
      <c r="O9" s="320"/>
      <c r="P9" s="323"/>
      <c r="Q9" s="327"/>
      <c r="R9" s="291"/>
      <c r="X9" s="48"/>
      <c r="Y9" s="48"/>
      <c r="Z9" s="48"/>
    </row>
    <row r="10" spans="1:26" ht="15.75" customHeight="1" thickBot="1">
      <c r="A10" s="272"/>
      <c r="B10" s="275"/>
      <c r="C10" s="339"/>
      <c r="D10" s="340"/>
      <c r="E10" s="341"/>
      <c r="F10" s="310"/>
      <c r="G10" s="310"/>
      <c r="H10" s="313"/>
      <c r="I10" s="280"/>
      <c r="J10" s="316"/>
      <c r="K10" s="317"/>
      <c r="L10" s="280"/>
      <c r="M10" s="316"/>
      <c r="N10" s="317"/>
      <c r="O10" s="321"/>
      <c r="P10" s="324"/>
      <c r="Q10" s="328"/>
      <c r="R10" s="292"/>
      <c r="X10" s="48"/>
      <c r="Y10" s="48"/>
      <c r="Z10" s="48"/>
    </row>
    <row r="11" spans="1:26" ht="15" customHeight="1">
      <c r="A11" s="270">
        <v>2</v>
      </c>
      <c r="B11" s="273" t="str">
        <f>'Nasazení do skupin'!B14</f>
        <v>Tělovýchovná jednota Radomyšl, z.s. "A"</v>
      </c>
      <c r="C11" s="353"/>
      <c r="D11" s="322"/>
      <c r="E11" s="322"/>
      <c r="F11" s="445" t="s">
        <v>62</v>
      </c>
      <c r="G11" s="334"/>
      <c r="H11" s="335"/>
      <c r="I11" s="281"/>
      <c r="J11" s="281"/>
      <c r="K11" s="311"/>
      <c r="L11" s="308"/>
      <c r="M11" s="281"/>
      <c r="N11" s="311"/>
      <c r="O11" s="329"/>
      <c r="P11" s="325"/>
      <c r="Q11" s="314"/>
      <c r="R11" s="283"/>
    </row>
    <row r="12" spans="1:26" ht="15.75" customHeight="1" thickBot="1">
      <c r="A12" s="271"/>
      <c r="B12" s="274"/>
      <c r="C12" s="309"/>
      <c r="D12" s="282"/>
      <c r="E12" s="282"/>
      <c r="F12" s="336"/>
      <c r="G12" s="337"/>
      <c r="H12" s="338"/>
      <c r="I12" s="282"/>
      <c r="J12" s="282"/>
      <c r="K12" s="312"/>
      <c r="L12" s="309"/>
      <c r="M12" s="282"/>
      <c r="N12" s="312"/>
      <c r="O12" s="330"/>
      <c r="P12" s="326"/>
      <c r="Q12" s="315"/>
      <c r="R12" s="284"/>
    </row>
    <row r="13" spans="1:26" ht="15" customHeight="1">
      <c r="A13" s="271"/>
      <c r="B13" s="274"/>
      <c r="C13" s="279"/>
      <c r="D13" s="310"/>
      <c r="E13" s="310"/>
      <c r="F13" s="336"/>
      <c r="G13" s="337"/>
      <c r="H13" s="338"/>
      <c r="I13" s="310"/>
      <c r="J13" s="310"/>
      <c r="K13" s="313"/>
      <c r="L13" s="279"/>
      <c r="M13" s="310"/>
      <c r="N13" s="313"/>
      <c r="O13" s="320"/>
      <c r="P13" s="323"/>
      <c r="Q13" s="327"/>
      <c r="R13" s="291"/>
    </row>
    <row r="14" spans="1:26" ht="15.75" customHeight="1" thickBot="1">
      <c r="A14" s="272"/>
      <c r="B14" s="275"/>
      <c r="C14" s="280"/>
      <c r="D14" s="316"/>
      <c r="E14" s="316"/>
      <c r="F14" s="339"/>
      <c r="G14" s="340"/>
      <c r="H14" s="341"/>
      <c r="I14" s="310"/>
      <c r="J14" s="310"/>
      <c r="K14" s="313"/>
      <c r="L14" s="280"/>
      <c r="M14" s="316"/>
      <c r="N14" s="317"/>
      <c r="O14" s="321"/>
      <c r="P14" s="324"/>
      <c r="Q14" s="328"/>
      <c r="R14" s="292"/>
    </row>
    <row r="15" spans="1:26" ht="15" customHeight="1">
      <c r="A15" s="270">
        <v>3</v>
      </c>
      <c r="B15" s="273" t="str">
        <f>'Nasazení do skupin'!B15</f>
        <v>NK CLIMAX Vsetín "B"</v>
      </c>
      <c r="C15" s="308"/>
      <c r="D15" s="281"/>
      <c r="E15" s="311"/>
      <c r="F15" s="353"/>
      <c r="G15" s="322"/>
      <c r="H15" s="322"/>
      <c r="I15" s="429"/>
      <c r="J15" s="430"/>
      <c r="K15" s="431"/>
      <c r="L15" s="342"/>
      <c r="M15" s="342"/>
      <c r="N15" s="354"/>
      <c r="O15" s="329"/>
      <c r="P15" s="325"/>
      <c r="Q15" s="314"/>
      <c r="R15" s="283"/>
    </row>
    <row r="16" spans="1:26" ht="15.75" customHeight="1" thickBot="1">
      <c r="A16" s="271"/>
      <c r="B16" s="274"/>
      <c r="C16" s="309"/>
      <c r="D16" s="282"/>
      <c r="E16" s="312"/>
      <c r="F16" s="309"/>
      <c r="G16" s="282"/>
      <c r="H16" s="282"/>
      <c r="I16" s="432"/>
      <c r="J16" s="433"/>
      <c r="K16" s="434"/>
      <c r="L16" s="343"/>
      <c r="M16" s="343"/>
      <c r="N16" s="355"/>
      <c r="O16" s="330"/>
      <c r="P16" s="326"/>
      <c r="Q16" s="315"/>
      <c r="R16" s="284"/>
    </row>
    <row r="17" spans="1:28" ht="15" customHeight="1">
      <c r="A17" s="271"/>
      <c r="B17" s="274"/>
      <c r="C17" s="279"/>
      <c r="D17" s="310"/>
      <c r="E17" s="313"/>
      <c r="F17" s="279"/>
      <c r="G17" s="310"/>
      <c r="H17" s="310"/>
      <c r="I17" s="432"/>
      <c r="J17" s="433"/>
      <c r="K17" s="434"/>
      <c r="L17" s="331"/>
      <c r="M17" s="331"/>
      <c r="N17" s="371"/>
      <c r="O17" s="320"/>
      <c r="P17" s="323"/>
      <c r="Q17" s="327"/>
      <c r="R17" s="291"/>
    </row>
    <row r="18" spans="1:28" ht="15.75" customHeight="1" thickBot="1">
      <c r="A18" s="272"/>
      <c r="B18" s="275"/>
      <c r="C18" s="280"/>
      <c r="D18" s="316"/>
      <c r="E18" s="317"/>
      <c r="F18" s="280"/>
      <c r="G18" s="316"/>
      <c r="H18" s="316"/>
      <c r="I18" s="435"/>
      <c r="J18" s="436"/>
      <c r="K18" s="437"/>
      <c r="L18" s="332"/>
      <c r="M18" s="332"/>
      <c r="N18" s="372"/>
      <c r="O18" s="321"/>
      <c r="P18" s="324"/>
      <c r="Q18" s="328"/>
      <c r="R18" s="292"/>
    </row>
    <row r="19" spans="1:28" ht="15" customHeight="1">
      <c r="A19" s="270">
        <v>4</v>
      </c>
      <c r="B19" s="273" t="str">
        <f>'Nasazení do skupin'!B16</f>
        <v>TJ SLAVOJ Český Brod "C"</v>
      </c>
      <c r="C19" s="308"/>
      <c r="D19" s="281"/>
      <c r="E19" s="311"/>
      <c r="F19" s="308"/>
      <c r="G19" s="281"/>
      <c r="H19" s="311"/>
      <c r="I19" s="353"/>
      <c r="J19" s="322"/>
      <c r="K19" s="322"/>
      <c r="L19" s="429">
        <v>2017</v>
      </c>
      <c r="M19" s="430"/>
      <c r="N19" s="431"/>
      <c r="O19" s="325"/>
      <c r="P19" s="325"/>
      <c r="Q19" s="314"/>
      <c r="R19" s="283"/>
    </row>
    <row r="20" spans="1:28" ht="15.75" customHeight="1" thickBot="1">
      <c r="A20" s="271"/>
      <c r="B20" s="274"/>
      <c r="C20" s="309"/>
      <c r="D20" s="282"/>
      <c r="E20" s="312"/>
      <c r="F20" s="309"/>
      <c r="G20" s="282"/>
      <c r="H20" s="312"/>
      <c r="I20" s="309"/>
      <c r="J20" s="282"/>
      <c r="K20" s="282"/>
      <c r="L20" s="432"/>
      <c r="M20" s="433"/>
      <c r="N20" s="434"/>
      <c r="O20" s="326"/>
      <c r="P20" s="326"/>
      <c r="Q20" s="315"/>
      <c r="R20" s="284"/>
    </row>
    <row r="21" spans="1:28" ht="15" customHeight="1">
      <c r="A21" s="271"/>
      <c r="B21" s="274"/>
      <c r="C21" s="279"/>
      <c r="D21" s="310"/>
      <c r="E21" s="313"/>
      <c r="F21" s="279"/>
      <c r="G21" s="310"/>
      <c r="H21" s="313"/>
      <c r="I21" s="279"/>
      <c r="J21" s="310"/>
      <c r="K21" s="310"/>
      <c r="L21" s="432"/>
      <c r="M21" s="433"/>
      <c r="N21" s="434"/>
      <c r="O21" s="373"/>
      <c r="P21" s="323"/>
      <c r="Q21" s="327"/>
      <c r="R21" s="291"/>
    </row>
    <row r="22" spans="1:28" ht="15.75" customHeight="1" thickBot="1">
      <c r="A22" s="272"/>
      <c r="B22" s="275"/>
      <c r="C22" s="280"/>
      <c r="D22" s="316"/>
      <c r="E22" s="317"/>
      <c r="F22" s="280"/>
      <c r="G22" s="316"/>
      <c r="H22" s="317"/>
      <c r="I22" s="280"/>
      <c r="J22" s="316"/>
      <c r="K22" s="316"/>
      <c r="L22" s="435"/>
      <c r="M22" s="436"/>
      <c r="N22" s="437"/>
      <c r="O22" s="374"/>
      <c r="P22" s="324"/>
      <c r="Q22" s="328"/>
      <c r="R22" s="292"/>
    </row>
    <row r="24" spans="1:28" ht="24.95" customHeigh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66"/>
      <c r="B25" s="356"/>
      <c r="C25" s="356"/>
      <c r="D25" s="367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66"/>
      <c r="B26" s="356"/>
      <c r="C26" s="356"/>
      <c r="D26" s="367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66"/>
      <c r="B27" s="356"/>
      <c r="C27" s="356"/>
      <c r="D27" s="367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66"/>
      <c r="B28" s="356"/>
      <c r="C28" s="356"/>
      <c r="D28" s="367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>
      <c r="A29" s="366"/>
      <c r="B29" s="356"/>
      <c r="C29" s="356"/>
      <c r="D29" s="367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>
      <c r="A30" s="366"/>
      <c r="B30" s="356"/>
      <c r="C30" s="356"/>
      <c r="D30" s="367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66"/>
      <c r="B31" s="356"/>
      <c r="C31" s="356"/>
      <c r="D31" s="367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66"/>
      <c r="B32" s="356"/>
      <c r="C32" s="356"/>
      <c r="D32" s="367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66"/>
      <c r="B33" s="356"/>
      <c r="C33" s="356"/>
      <c r="D33" s="367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66"/>
      <c r="B34" s="356"/>
      <c r="C34" s="356"/>
      <c r="D34" s="367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66"/>
      <c r="B35" s="356"/>
      <c r="C35" s="356"/>
      <c r="D35" s="367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66"/>
      <c r="B36" s="356"/>
      <c r="C36" s="356"/>
      <c r="D36" s="367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>
      <c r="P37" s="370"/>
      <c r="Q37" s="370"/>
      <c r="R37" s="2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</row>
    <row r="38" spans="1:54" ht="20.25">
      <c r="T38" s="376"/>
      <c r="U38" s="376"/>
      <c r="V38" s="376"/>
      <c r="W38" s="376"/>
      <c r="X38" s="376"/>
      <c r="Y38" s="376"/>
      <c r="Z38" s="376"/>
      <c r="AA38" s="375"/>
      <c r="AB38" s="375"/>
      <c r="AC38" s="375"/>
      <c r="AD38" s="375"/>
      <c r="AE38" s="375"/>
      <c r="AF38" s="375"/>
      <c r="AH38" s="3"/>
      <c r="AI38" s="376"/>
      <c r="AJ38" s="376"/>
      <c r="AK38" s="376"/>
      <c r="AL38" s="376"/>
      <c r="AM38" s="376"/>
      <c r="AN38" s="376"/>
      <c r="AO38" s="8"/>
      <c r="AP38" s="7"/>
      <c r="AQ38" s="7"/>
      <c r="AR38" s="7"/>
      <c r="AS38" s="7"/>
      <c r="AT38" s="7"/>
      <c r="AU38" s="376"/>
      <c r="AV38" s="376"/>
      <c r="AW38" s="376"/>
      <c r="AX38" s="376"/>
      <c r="AY38" s="3"/>
      <c r="AZ38" s="3"/>
      <c r="BA38" s="3"/>
      <c r="BB38" s="3"/>
    </row>
    <row r="40" spans="1:54" ht="20.25">
      <c r="T40" s="375"/>
      <c r="U40" s="375"/>
      <c r="V40" s="375"/>
      <c r="W40" s="375"/>
      <c r="X40" s="375"/>
      <c r="Y40" s="375"/>
      <c r="Z40" s="375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"/>
      <c r="AL40" s="375"/>
      <c r="AM40" s="375"/>
      <c r="AN40" s="375"/>
      <c r="AO40" s="375"/>
      <c r="AP40" s="375"/>
      <c r="AQ40" s="375"/>
      <c r="AR40" s="375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</row>
    <row r="43" spans="1:54" ht="15.75">
      <c r="T43" s="378"/>
      <c r="U43" s="378"/>
      <c r="V43" s="378"/>
      <c r="W43" s="378"/>
      <c r="X43" s="378"/>
      <c r="Y43" s="378"/>
      <c r="Z43" s="4"/>
      <c r="AA43" s="378"/>
      <c r="AB43" s="378"/>
      <c r="AC43" s="4"/>
      <c r="AD43" s="4"/>
      <c r="AE43" s="4"/>
      <c r="AF43" s="378"/>
      <c r="AG43" s="378"/>
      <c r="AH43" s="378"/>
      <c r="AI43" s="378"/>
      <c r="AJ43" s="378"/>
      <c r="AK43" s="378"/>
      <c r="AL43" s="4"/>
      <c r="AM43" s="4"/>
      <c r="AN43" s="4"/>
      <c r="AO43" s="4"/>
      <c r="AP43" s="4"/>
      <c r="AQ43" s="4"/>
      <c r="AR43" s="378"/>
      <c r="AS43" s="378"/>
      <c r="AT43" s="378"/>
      <c r="AU43" s="378"/>
      <c r="AV43" s="378"/>
      <c r="AW43" s="378"/>
      <c r="AX43" s="4"/>
      <c r="AY43" s="4"/>
      <c r="AZ43" s="4"/>
      <c r="BA43" s="4"/>
      <c r="BB43" s="4"/>
    </row>
    <row r="44" spans="1:54" ht="15" customHeight="1"/>
    <row r="50" spans="20:54"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</row>
    <row r="51" spans="20:54"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</row>
    <row r="53" spans="20:54"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</row>
    <row r="54" spans="20:54"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</row>
    <row r="55" spans="20:54" ht="20.25">
      <c r="T55" s="376"/>
      <c r="U55" s="376"/>
      <c r="V55" s="376"/>
      <c r="W55" s="376"/>
      <c r="X55" s="376"/>
      <c r="Y55" s="376"/>
      <c r="Z55" s="376"/>
      <c r="AA55" s="375"/>
      <c r="AB55" s="375"/>
      <c r="AC55" s="375"/>
      <c r="AD55" s="375"/>
      <c r="AE55" s="375"/>
      <c r="AF55" s="375"/>
      <c r="AG55" s="3"/>
      <c r="AH55" s="3"/>
      <c r="AI55" s="376"/>
      <c r="AJ55" s="376"/>
      <c r="AK55" s="376"/>
      <c r="AL55" s="376"/>
      <c r="AM55" s="376"/>
      <c r="AN55" s="376"/>
      <c r="AO55" s="8"/>
      <c r="AP55" s="7"/>
      <c r="AQ55" s="7"/>
      <c r="AR55" s="7"/>
      <c r="AS55" s="7"/>
      <c r="AT55" s="7"/>
      <c r="AU55" s="376"/>
      <c r="AV55" s="376"/>
      <c r="AW55" s="376"/>
      <c r="AX55" s="376"/>
      <c r="AY55" s="3"/>
      <c r="AZ55" s="3"/>
      <c r="BA55" s="3"/>
      <c r="BB55" s="3"/>
    </row>
    <row r="57" spans="20:54" ht="20.25">
      <c r="T57" s="375"/>
      <c r="U57" s="375"/>
      <c r="V57" s="375"/>
      <c r="W57" s="375"/>
      <c r="X57" s="375"/>
      <c r="Y57" s="375"/>
      <c r="Z57" s="375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"/>
      <c r="AL57" s="375"/>
      <c r="AM57" s="375"/>
      <c r="AN57" s="375"/>
      <c r="AO57" s="375"/>
      <c r="AP57" s="375"/>
      <c r="AQ57" s="375"/>
      <c r="AR57" s="375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</row>
    <row r="60" spans="20:54" ht="15.75">
      <c r="T60" s="378"/>
      <c r="U60" s="378"/>
      <c r="V60" s="378"/>
      <c r="W60" s="378"/>
      <c r="X60" s="378"/>
      <c r="Y60" s="378"/>
      <c r="Z60" s="4"/>
      <c r="AA60" s="378"/>
      <c r="AB60" s="378"/>
      <c r="AC60" s="4"/>
      <c r="AD60" s="4"/>
      <c r="AE60" s="4"/>
      <c r="AF60" s="378"/>
      <c r="AG60" s="378"/>
      <c r="AH60" s="378"/>
      <c r="AI60" s="378"/>
      <c r="AJ60" s="378"/>
      <c r="AK60" s="378"/>
      <c r="AL60" s="4"/>
      <c r="AM60" s="4"/>
      <c r="AN60" s="4"/>
      <c r="AO60" s="4"/>
      <c r="AP60" s="4"/>
      <c r="AQ60" s="4"/>
      <c r="AR60" s="378"/>
      <c r="AS60" s="378"/>
      <c r="AT60" s="378"/>
      <c r="AU60" s="378"/>
      <c r="AV60" s="378"/>
      <c r="AW60" s="378"/>
      <c r="AX60" s="4"/>
      <c r="AY60" s="4"/>
      <c r="AZ60" s="4"/>
      <c r="BA60" s="4"/>
      <c r="BB60" s="4"/>
    </row>
    <row r="62" spans="20:54" ht="15" customHeight="1"/>
    <row r="67" spans="20:54"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</row>
    <row r="68" spans="20:54"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</row>
    <row r="72" spans="20:54" ht="23.25"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</row>
    <row r="73" spans="20:54" ht="20.25">
      <c r="T73" s="376"/>
      <c r="U73" s="376"/>
      <c r="V73" s="376"/>
      <c r="W73" s="376"/>
      <c r="X73" s="376"/>
      <c r="Y73" s="376"/>
      <c r="Z73" s="376"/>
      <c r="AA73" s="375"/>
      <c r="AB73" s="375"/>
      <c r="AC73" s="375"/>
      <c r="AD73" s="375"/>
      <c r="AE73" s="375"/>
      <c r="AF73" s="375"/>
      <c r="AG73" s="3"/>
      <c r="AH73" s="3"/>
      <c r="AI73" s="376"/>
      <c r="AJ73" s="376"/>
      <c r="AK73" s="376"/>
      <c r="AL73" s="376"/>
      <c r="AM73" s="376"/>
      <c r="AN73" s="376"/>
      <c r="AO73" s="8"/>
      <c r="AP73" s="7"/>
      <c r="AQ73" s="7"/>
      <c r="AR73" s="7"/>
      <c r="AS73" s="7"/>
      <c r="AT73" s="7"/>
      <c r="AU73" s="376"/>
      <c r="AV73" s="376"/>
      <c r="AW73" s="376"/>
      <c r="AX73" s="376"/>
      <c r="AY73" s="3"/>
      <c r="AZ73" s="3"/>
      <c r="BA73" s="3"/>
      <c r="BB73" s="3"/>
    </row>
    <row r="75" spans="20:54" ht="20.25">
      <c r="T75" s="375"/>
      <c r="U75" s="375"/>
      <c r="V75" s="375"/>
      <c r="W75" s="375"/>
      <c r="X75" s="375"/>
      <c r="Y75" s="375"/>
      <c r="Z75" s="375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"/>
      <c r="AL75" s="375"/>
      <c r="AM75" s="375"/>
      <c r="AN75" s="375"/>
      <c r="AO75" s="375"/>
      <c r="AP75" s="375"/>
      <c r="AQ75" s="375"/>
      <c r="AR75" s="375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</row>
    <row r="78" spans="20:54" ht="15.75">
      <c r="T78" s="378"/>
      <c r="U78" s="378"/>
      <c r="V78" s="378"/>
      <c r="W78" s="378"/>
      <c r="X78" s="378"/>
      <c r="Y78" s="378"/>
      <c r="Z78" s="4"/>
      <c r="AA78" s="378"/>
      <c r="AB78" s="378"/>
      <c r="AC78" s="4"/>
      <c r="AD78" s="4"/>
      <c r="AE78" s="4"/>
      <c r="AF78" s="378"/>
      <c r="AG78" s="378"/>
      <c r="AH78" s="378"/>
      <c r="AI78" s="378"/>
      <c r="AJ78" s="378"/>
      <c r="AK78" s="378"/>
      <c r="AL78" s="4"/>
      <c r="AM78" s="4"/>
      <c r="AN78" s="4"/>
      <c r="AO78" s="4"/>
      <c r="AP78" s="4"/>
      <c r="AQ78" s="4"/>
      <c r="AR78" s="378"/>
      <c r="AS78" s="378"/>
      <c r="AT78" s="378"/>
      <c r="AU78" s="378"/>
      <c r="AV78" s="378"/>
      <c r="AW78" s="378"/>
      <c r="AX78" s="4"/>
      <c r="AY78" s="4"/>
      <c r="AZ78" s="4"/>
      <c r="BA78" s="4"/>
      <c r="BB78" s="4"/>
    </row>
    <row r="80" spans="20:54" ht="15" customHeight="1"/>
    <row r="85" spans="20:54"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</row>
    <row r="86" spans="20:54"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  <c r="AS86" s="376"/>
      <c r="AT86" s="376"/>
      <c r="AU86" s="376"/>
      <c r="AV86" s="376"/>
      <c r="AW86" s="376"/>
      <c r="AX86" s="376"/>
      <c r="AY86" s="376"/>
      <c r="AZ86" s="376"/>
      <c r="BA86" s="376"/>
      <c r="BB86" s="376"/>
    </row>
    <row r="90" spans="20:54" ht="23.25"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</row>
    <row r="91" spans="20:54" ht="20.25">
      <c r="T91" s="376"/>
      <c r="U91" s="376"/>
      <c r="V91" s="376"/>
      <c r="W91" s="376"/>
      <c r="X91" s="376"/>
      <c r="Y91" s="376"/>
      <c r="Z91" s="376"/>
      <c r="AA91" s="375"/>
      <c r="AB91" s="375"/>
      <c r="AC91" s="375"/>
      <c r="AD91" s="375"/>
      <c r="AE91" s="375"/>
      <c r="AF91" s="375"/>
      <c r="AG91" s="3"/>
      <c r="AH91" s="3"/>
      <c r="AI91" s="376"/>
      <c r="AJ91" s="376"/>
      <c r="AK91" s="376"/>
      <c r="AL91" s="376"/>
      <c r="AM91" s="376"/>
      <c r="AN91" s="376"/>
      <c r="AO91" s="8"/>
      <c r="AP91" s="7"/>
      <c r="AQ91" s="7"/>
      <c r="AR91" s="7"/>
      <c r="AS91" s="7"/>
      <c r="AT91" s="7"/>
      <c r="AU91" s="376"/>
      <c r="AV91" s="376"/>
      <c r="AW91" s="376"/>
      <c r="AX91" s="376"/>
      <c r="AY91" s="3"/>
      <c r="AZ91" s="3"/>
      <c r="BA91" s="3"/>
      <c r="BB91" s="3"/>
    </row>
    <row r="93" spans="20:54" ht="20.25">
      <c r="T93" s="375"/>
      <c r="U93" s="375"/>
      <c r="V93" s="375"/>
      <c r="W93" s="375"/>
      <c r="X93" s="375"/>
      <c r="Y93" s="375"/>
      <c r="Z93" s="375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"/>
      <c r="AL93" s="375"/>
      <c r="AM93" s="375"/>
      <c r="AN93" s="375"/>
      <c r="AO93" s="375"/>
      <c r="AP93" s="375"/>
      <c r="AQ93" s="375"/>
      <c r="AR93" s="375"/>
      <c r="AS93" s="377"/>
      <c r="AT93" s="377"/>
      <c r="AU93" s="377"/>
      <c r="AV93" s="377"/>
      <c r="AW93" s="377"/>
      <c r="AX93" s="377"/>
      <c r="AY93" s="377"/>
      <c r="AZ93" s="377"/>
      <c r="BA93" s="377"/>
      <c r="BB93" s="377"/>
    </row>
    <row r="96" spans="20:54" ht="15.75">
      <c r="T96" s="378"/>
      <c r="U96" s="378"/>
      <c r="V96" s="378"/>
      <c r="W96" s="378"/>
      <c r="X96" s="378"/>
      <c r="Y96" s="378"/>
      <c r="Z96" s="4"/>
      <c r="AA96" s="378"/>
      <c r="AB96" s="378"/>
      <c r="AC96" s="4"/>
      <c r="AD96" s="4"/>
      <c r="AE96" s="4"/>
      <c r="AF96" s="378"/>
      <c r="AG96" s="378"/>
      <c r="AH96" s="378"/>
      <c r="AI96" s="378"/>
      <c r="AJ96" s="378"/>
      <c r="AK96" s="378"/>
      <c r="AL96" s="4"/>
      <c r="AM96" s="4"/>
      <c r="AN96" s="4"/>
      <c r="AO96" s="4"/>
      <c r="AP96" s="4"/>
      <c r="AQ96" s="5"/>
      <c r="AR96" s="378"/>
      <c r="AS96" s="378"/>
      <c r="AT96" s="378"/>
      <c r="AU96" s="378"/>
      <c r="AV96" s="378"/>
      <c r="AW96" s="378"/>
      <c r="AX96" s="4"/>
      <c r="AY96" s="4"/>
      <c r="AZ96" s="4"/>
      <c r="BA96" s="4"/>
      <c r="BB96" s="4"/>
    </row>
    <row r="98" spans="20:54" ht="15" customHeight="1"/>
    <row r="103" spans="20:54">
      <c r="T103" s="376" t="s">
        <v>22</v>
      </c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  <c r="AS103" s="376"/>
      <c r="AT103" s="376"/>
      <c r="AU103" s="376"/>
      <c r="AV103" s="376"/>
      <c r="AW103" s="376"/>
      <c r="AX103" s="376"/>
      <c r="AY103" s="376"/>
      <c r="AZ103" s="376"/>
      <c r="BA103" s="376"/>
      <c r="BB103" s="376"/>
    </row>
    <row r="104" spans="20:54"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  <c r="AU104" s="376"/>
      <c r="AV104" s="376"/>
      <c r="AW104" s="376"/>
      <c r="AX104" s="376"/>
      <c r="AY104" s="376"/>
      <c r="AZ104" s="376"/>
      <c r="BA104" s="376"/>
      <c r="BB104" s="376"/>
    </row>
    <row r="107" spans="20:54" ht="23.25">
      <c r="T107" s="369" t="s">
        <v>11</v>
      </c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</row>
    <row r="108" spans="20:54" ht="20.25">
      <c r="T108" s="376" t="s">
        <v>12</v>
      </c>
      <c r="U108" s="376"/>
      <c r="V108" s="376"/>
      <c r="W108" s="376"/>
      <c r="X108" s="376"/>
      <c r="Y108" s="376"/>
      <c r="Z108" s="376"/>
      <c r="AA108" s="375" t="str">
        <f>C4</f>
        <v>Karlovy Vary 5.11.2017</v>
      </c>
      <c r="AB108" s="375"/>
      <c r="AC108" s="375"/>
      <c r="AD108" s="375"/>
      <c r="AE108" s="375"/>
      <c r="AF108" s="375"/>
      <c r="AG108" s="3"/>
      <c r="AH108" s="3"/>
      <c r="AI108" s="376" t="s">
        <v>13</v>
      </c>
      <c r="AJ108" s="376"/>
      <c r="AK108" s="376"/>
      <c r="AL108" s="376"/>
      <c r="AM108" s="376"/>
      <c r="AN108" s="376"/>
      <c r="AO108" s="8" t="str">
        <f>CONCATENATE("(",P4,"-5)")</f>
        <v>(-5)</v>
      </c>
      <c r="AP108" s="7"/>
      <c r="AQ108" s="7"/>
      <c r="AR108" s="7"/>
      <c r="AS108" s="7"/>
      <c r="AT108" s="7"/>
      <c r="AU108" s="376" t="s">
        <v>14</v>
      </c>
      <c r="AV108" s="376"/>
      <c r="AW108" s="376"/>
      <c r="AX108" s="376"/>
      <c r="AY108" s="3"/>
      <c r="AZ108" s="3"/>
      <c r="BA108" s="3"/>
      <c r="BB108" s="3"/>
    </row>
    <row r="110" spans="20:54" ht="20.25">
      <c r="T110" s="375" t="s">
        <v>15</v>
      </c>
      <c r="U110" s="375"/>
      <c r="V110" s="375"/>
      <c r="W110" s="375"/>
      <c r="X110" s="375"/>
      <c r="Y110" s="375"/>
      <c r="Z110" s="375"/>
      <c r="AA110" s="377" t="e">
        <f>#REF!</f>
        <v>#REF!</v>
      </c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"/>
      <c r="AL110" s="375" t="s">
        <v>16</v>
      </c>
      <c r="AM110" s="375"/>
      <c r="AN110" s="375"/>
      <c r="AO110" s="375"/>
      <c r="AP110" s="375"/>
      <c r="AQ110" s="375"/>
      <c r="AR110" s="375"/>
      <c r="AS110" s="377" t="e">
        <f>#REF!</f>
        <v>#REF!</v>
      </c>
      <c r="AT110" s="377"/>
      <c r="AU110" s="377"/>
      <c r="AV110" s="377"/>
      <c r="AW110" s="377"/>
      <c r="AX110" s="377"/>
      <c r="AY110" s="377"/>
      <c r="AZ110" s="377"/>
      <c r="BA110" s="377"/>
      <c r="BB110" s="377"/>
    </row>
    <row r="113" spans="20:54" ht="15.75">
      <c r="T113" s="378" t="s">
        <v>17</v>
      </c>
      <c r="U113" s="378"/>
      <c r="V113" s="378"/>
      <c r="W113" s="378"/>
      <c r="X113" s="378"/>
      <c r="Y113" s="378"/>
      <c r="Z113" s="4"/>
      <c r="AA113" s="378"/>
      <c r="AB113" s="378"/>
      <c r="AC113" s="4"/>
      <c r="AD113" s="4"/>
      <c r="AE113" s="4"/>
      <c r="AF113" s="378" t="s">
        <v>18</v>
      </c>
      <c r="AG113" s="378"/>
      <c r="AH113" s="378"/>
      <c r="AI113" s="378"/>
      <c r="AJ113" s="378"/>
      <c r="AK113" s="378"/>
      <c r="AL113" s="4"/>
      <c r="AM113" s="4"/>
      <c r="AN113" s="4"/>
      <c r="AO113" s="4"/>
      <c r="AP113" s="4"/>
      <c r="AQ113" s="4"/>
      <c r="AR113" s="378" t="s">
        <v>19</v>
      </c>
      <c r="AS113" s="378"/>
      <c r="AT113" s="378"/>
      <c r="AU113" s="378"/>
      <c r="AV113" s="378"/>
      <c r="AW113" s="378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376" t="s">
        <v>22</v>
      </c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376"/>
      <c r="BB121" s="376"/>
    </row>
    <row r="122" spans="20:54"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  <c r="AS122" s="376"/>
      <c r="AT122" s="376"/>
      <c r="AU122" s="376"/>
      <c r="AV122" s="376"/>
      <c r="AW122" s="376"/>
      <c r="AX122" s="376"/>
      <c r="AY122" s="376"/>
      <c r="AZ122" s="376"/>
      <c r="BA122" s="376"/>
      <c r="BB122" s="376"/>
    </row>
    <row r="126" spans="20:54" ht="23.25">
      <c r="T126" s="369" t="s">
        <v>11</v>
      </c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369"/>
    </row>
    <row r="127" spans="20:54" ht="20.25">
      <c r="T127" s="376" t="s">
        <v>12</v>
      </c>
      <c r="U127" s="376"/>
      <c r="V127" s="376"/>
      <c r="W127" s="376"/>
      <c r="X127" s="376"/>
      <c r="Y127" s="376"/>
      <c r="Z127" s="376"/>
      <c r="AA127" s="375" t="str">
        <f>C4</f>
        <v>Karlovy Vary 5.11.2017</v>
      </c>
      <c r="AB127" s="375"/>
      <c r="AC127" s="375"/>
      <c r="AD127" s="375"/>
      <c r="AE127" s="375"/>
      <c r="AF127" s="375"/>
      <c r="AG127" s="3"/>
      <c r="AH127" s="3"/>
      <c r="AI127" s="376" t="s">
        <v>13</v>
      </c>
      <c r="AJ127" s="376"/>
      <c r="AK127" s="376"/>
      <c r="AL127" s="376"/>
      <c r="AM127" s="376"/>
      <c r="AN127" s="376"/>
      <c r="AO127" s="8" t="str">
        <f>CONCATENATE("(",P4,"-6)")</f>
        <v>(-6)</v>
      </c>
      <c r="AP127" s="7"/>
      <c r="AQ127" s="7"/>
      <c r="AR127" s="7"/>
      <c r="AS127" s="7"/>
      <c r="AT127" s="7"/>
      <c r="AU127" s="376" t="s">
        <v>14</v>
      </c>
      <c r="AV127" s="376"/>
      <c r="AW127" s="376"/>
      <c r="AX127" s="376"/>
      <c r="AY127" s="3"/>
      <c r="AZ127" s="3"/>
      <c r="BA127" s="3"/>
      <c r="BB127" s="3"/>
    </row>
    <row r="129" spans="20:54" ht="20.25">
      <c r="T129" s="375" t="s">
        <v>15</v>
      </c>
      <c r="U129" s="375"/>
      <c r="V129" s="375"/>
      <c r="W129" s="375"/>
      <c r="X129" s="375"/>
      <c r="Y129" s="375"/>
      <c r="Z129" s="375"/>
      <c r="AA129" s="377" t="e">
        <f>#REF!</f>
        <v>#REF!</v>
      </c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"/>
      <c r="AL129" s="375" t="s">
        <v>16</v>
      </c>
      <c r="AM129" s="375"/>
      <c r="AN129" s="375"/>
      <c r="AO129" s="375"/>
      <c r="AP129" s="375"/>
      <c r="AQ129" s="375"/>
      <c r="AR129" s="375"/>
      <c r="AS129" s="377" t="e">
        <f>#REF!</f>
        <v>#REF!</v>
      </c>
      <c r="AT129" s="377"/>
      <c r="AU129" s="377"/>
      <c r="AV129" s="377"/>
      <c r="AW129" s="377"/>
      <c r="AX129" s="377"/>
      <c r="AY129" s="377"/>
      <c r="AZ129" s="377"/>
      <c r="BA129" s="377"/>
      <c r="BB129" s="377"/>
    </row>
    <row r="132" spans="20:54" ht="15.75">
      <c r="T132" s="378" t="s">
        <v>17</v>
      </c>
      <c r="U132" s="378"/>
      <c r="V132" s="378"/>
      <c r="W132" s="378"/>
      <c r="X132" s="378"/>
      <c r="Y132" s="378"/>
      <c r="Z132" s="4"/>
      <c r="AA132" s="378"/>
      <c r="AB132" s="378"/>
      <c r="AC132" s="4"/>
      <c r="AD132" s="4"/>
      <c r="AE132" s="4"/>
      <c r="AF132" s="378" t="s">
        <v>18</v>
      </c>
      <c r="AG132" s="378"/>
      <c r="AH132" s="378"/>
      <c r="AI132" s="378"/>
      <c r="AJ132" s="378"/>
      <c r="AK132" s="378"/>
      <c r="AL132" s="4"/>
      <c r="AM132" s="4"/>
      <c r="AN132" s="4"/>
      <c r="AO132" s="4"/>
      <c r="AP132" s="4"/>
      <c r="AQ132" s="4"/>
      <c r="AR132" s="378" t="s">
        <v>19</v>
      </c>
      <c r="AS132" s="378"/>
      <c r="AT132" s="378"/>
      <c r="AU132" s="378"/>
      <c r="AV132" s="378"/>
      <c r="AW132" s="378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>
      <c r="T139" s="376" t="s">
        <v>22</v>
      </c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  <c r="AJ139" s="376"/>
      <c r="AK139" s="376"/>
      <c r="AL139" s="376"/>
      <c r="AM139" s="376"/>
      <c r="AN139" s="376"/>
      <c r="AO139" s="376"/>
      <c r="AP139" s="376"/>
      <c r="AQ139" s="376"/>
      <c r="AR139" s="376"/>
      <c r="AS139" s="376"/>
      <c r="AT139" s="376"/>
      <c r="AU139" s="376"/>
      <c r="AV139" s="376"/>
      <c r="AW139" s="376"/>
      <c r="AX139" s="376"/>
      <c r="AY139" s="376"/>
      <c r="AZ139" s="376"/>
      <c r="BA139" s="376"/>
      <c r="BB139" s="376"/>
    </row>
    <row r="140" spans="20:54"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6"/>
      <c r="AY140" s="376"/>
      <c r="AZ140" s="376"/>
      <c r="BA140" s="376"/>
      <c r="BB140" s="376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40"/>
  <sheetViews>
    <sheetView showGridLines="0" zoomScaleNormal="100" workbookViewId="0">
      <selection activeCell="T38" sqref="T38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285" t="str">
        <f>'Nasazení do skupin'!B2</f>
        <v xml:space="preserve">16. GALA MČR jednotlivců starších žáků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ht="15.7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ht="32.25" customHeight="1" thickBot="1">
      <c r="A4" s="264" t="s">
        <v>25</v>
      </c>
      <c r="B4" s="265"/>
      <c r="C4" s="442" t="str">
        <f>'Nasazení do skupin'!B3</f>
        <v>Karlovy Vary 5.11.2017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4"/>
    </row>
    <row r="5" spans="1:18" ht="15" customHeight="1">
      <c r="A5" s="266"/>
      <c r="B5" s="267"/>
      <c r="C5" s="285">
        <v>1</v>
      </c>
      <c r="D5" s="286"/>
      <c r="E5" s="287"/>
      <c r="F5" s="285">
        <v>2</v>
      </c>
      <c r="G5" s="286"/>
      <c r="H5" s="287"/>
      <c r="I5" s="285">
        <v>3</v>
      </c>
      <c r="J5" s="286"/>
      <c r="K5" s="287"/>
      <c r="L5" s="285">
        <v>4</v>
      </c>
      <c r="M5" s="286"/>
      <c r="N5" s="287"/>
      <c r="O5" s="293" t="s">
        <v>5</v>
      </c>
      <c r="P5" s="294"/>
      <c r="Q5" s="295"/>
      <c r="R5" s="57" t="s">
        <v>6</v>
      </c>
    </row>
    <row r="6" spans="1:18" ht="15.75" customHeight="1" thickBot="1">
      <c r="A6" s="268"/>
      <c r="B6" s="269"/>
      <c r="C6" s="446"/>
      <c r="D6" s="318"/>
      <c r="E6" s="319"/>
      <c r="F6" s="288"/>
      <c r="G6" s="289"/>
      <c r="H6" s="290"/>
      <c r="I6" s="288"/>
      <c r="J6" s="289"/>
      <c r="K6" s="290"/>
      <c r="L6" s="288"/>
      <c r="M6" s="289"/>
      <c r="N6" s="290"/>
      <c r="O6" s="296" t="s">
        <v>7</v>
      </c>
      <c r="P6" s="297"/>
      <c r="Q6" s="298"/>
      <c r="R6" s="69" t="s">
        <v>8</v>
      </c>
    </row>
    <row r="7" spans="1:18" ht="15" customHeight="1">
      <c r="A7" s="397">
        <v>1</v>
      </c>
      <c r="B7" s="273" t="str">
        <f>'Nasazení do skupin'!B13</f>
        <v>UNITOP SKP Žďár nad Sázavou "A"</v>
      </c>
      <c r="C7" s="333"/>
      <c r="D7" s="334"/>
      <c r="E7" s="335"/>
      <c r="F7" s="417">
        <f>O35</f>
        <v>2</v>
      </c>
      <c r="G7" s="417" t="s">
        <v>9</v>
      </c>
      <c r="H7" s="418">
        <f>Q35</f>
        <v>1</v>
      </c>
      <c r="I7" s="400">
        <f>Q29</f>
        <v>2</v>
      </c>
      <c r="J7" s="417" t="s">
        <v>9</v>
      </c>
      <c r="K7" s="418">
        <f>O29</f>
        <v>0</v>
      </c>
      <c r="L7" s="400">
        <f>O25</f>
        <v>2</v>
      </c>
      <c r="M7" s="417" t="s">
        <v>9</v>
      </c>
      <c r="N7" s="418">
        <f>Q25</f>
        <v>0</v>
      </c>
      <c r="O7" s="421">
        <f>F7+I7+L7</f>
        <v>6</v>
      </c>
      <c r="P7" s="402" t="s">
        <v>9</v>
      </c>
      <c r="Q7" s="404">
        <f>H7+K7+N7</f>
        <v>1</v>
      </c>
      <c r="R7" s="406">
        <v>6</v>
      </c>
    </row>
    <row r="8" spans="1:18" ht="15.75" customHeight="1" thickBot="1">
      <c r="A8" s="398"/>
      <c r="B8" s="274"/>
      <c r="C8" s="336"/>
      <c r="D8" s="337"/>
      <c r="E8" s="338"/>
      <c r="F8" s="396"/>
      <c r="G8" s="396"/>
      <c r="H8" s="419"/>
      <c r="I8" s="401"/>
      <c r="J8" s="396"/>
      <c r="K8" s="419"/>
      <c r="L8" s="401"/>
      <c r="M8" s="396"/>
      <c r="N8" s="419"/>
      <c r="O8" s="422"/>
      <c r="P8" s="403"/>
      <c r="Q8" s="405"/>
      <c r="R8" s="407"/>
    </row>
    <row r="9" spans="1:18" ht="15" customHeight="1">
      <c r="A9" s="398"/>
      <c r="B9" s="274"/>
      <c r="C9" s="336"/>
      <c r="D9" s="337"/>
      <c r="E9" s="338"/>
      <c r="F9" s="379">
        <f>O36</f>
        <v>29</v>
      </c>
      <c r="G9" s="379" t="s">
        <v>9</v>
      </c>
      <c r="H9" s="381">
        <f>Q36</f>
        <v>20</v>
      </c>
      <c r="I9" s="383">
        <f>Q30</f>
        <v>20</v>
      </c>
      <c r="J9" s="379" t="s">
        <v>9</v>
      </c>
      <c r="K9" s="381">
        <f>O30</f>
        <v>16</v>
      </c>
      <c r="L9" s="383">
        <f>O26</f>
        <v>20</v>
      </c>
      <c r="M9" s="379" t="s">
        <v>9</v>
      </c>
      <c r="N9" s="381">
        <f>Q26</f>
        <v>9</v>
      </c>
      <c r="O9" s="438">
        <f>F9+I9+L9</f>
        <v>69</v>
      </c>
      <c r="P9" s="408" t="s">
        <v>9</v>
      </c>
      <c r="Q9" s="410">
        <f>H9+K9+N9</f>
        <v>45</v>
      </c>
      <c r="R9" s="440">
        <v>1</v>
      </c>
    </row>
    <row r="10" spans="1:18" ht="15.75" customHeight="1" thickBot="1">
      <c r="A10" s="399"/>
      <c r="B10" s="275"/>
      <c r="C10" s="339"/>
      <c r="D10" s="340"/>
      <c r="E10" s="341"/>
      <c r="F10" s="379"/>
      <c r="G10" s="379"/>
      <c r="H10" s="381"/>
      <c r="I10" s="384"/>
      <c r="J10" s="380"/>
      <c r="K10" s="382"/>
      <c r="L10" s="384"/>
      <c r="M10" s="380"/>
      <c r="N10" s="382"/>
      <c r="O10" s="439"/>
      <c r="P10" s="409"/>
      <c r="Q10" s="411"/>
      <c r="R10" s="441"/>
    </row>
    <row r="11" spans="1:18" ht="15" customHeight="1">
      <c r="A11" s="397">
        <v>2</v>
      </c>
      <c r="B11" s="273" t="str">
        <f>'Nasazení do skupin'!B14</f>
        <v>Tělovýchovná jednota Radomyšl, z.s. "A"</v>
      </c>
      <c r="C11" s="420">
        <f>H7</f>
        <v>1</v>
      </c>
      <c r="D11" s="395" t="s">
        <v>9</v>
      </c>
      <c r="E11" s="395">
        <f>F7</f>
        <v>2</v>
      </c>
      <c r="F11" s="445" t="s">
        <v>62</v>
      </c>
      <c r="G11" s="334"/>
      <c r="H11" s="335"/>
      <c r="I11" s="417">
        <f>O27</f>
        <v>0</v>
      </c>
      <c r="J11" s="417" t="s">
        <v>9</v>
      </c>
      <c r="K11" s="418">
        <f>Q27</f>
        <v>2</v>
      </c>
      <c r="L11" s="400">
        <f>O31</f>
        <v>2</v>
      </c>
      <c r="M11" s="417" t="s">
        <v>9</v>
      </c>
      <c r="N11" s="418">
        <f>Q31</f>
        <v>0</v>
      </c>
      <c r="O11" s="421">
        <f>C11+I11+L11</f>
        <v>3</v>
      </c>
      <c r="P11" s="402" t="s">
        <v>9</v>
      </c>
      <c r="Q11" s="404">
        <f>E11+K11+N11</f>
        <v>4</v>
      </c>
      <c r="R11" s="406">
        <v>2</v>
      </c>
    </row>
    <row r="12" spans="1:18" ht="15.75" customHeight="1" thickBot="1">
      <c r="A12" s="398"/>
      <c r="B12" s="274"/>
      <c r="C12" s="401"/>
      <c r="D12" s="396"/>
      <c r="E12" s="396"/>
      <c r="F12" s="336"/>
      <c r="G12" s="337"/>
      <c r="H12" s="338"/>
      <c r="I12" s="396"/>
      <c r="J12" s="396"/>
      <c r="K12" s="419"/>
      <c r="L12" s="401"/>
      <c r="M12" s="396"/>
      <c r="N12" s="419"/>
      <c r="O12" s="422"/>
      <c r="P12" s="403"/>
      <c r="Q12" s="405"/>
      <c r="R12" s="407"/>
    </row>
    <row r="13" spans="1:18" ht="15" customHeight="1">
      <c r="A13" s="398"/>
      <c r="B13" s="274"/>
      <c r="C13" s="383">
        <f>H9</f>
        <v>20</v>
      </c>
      <c r="D13" s="379" t="s">
        <v>9</v>
      </c>
      <c r="E13" s="379">
        <f>F9</f>
        <v>29</v>
      </c>
      <c r="F13" s="336"/>
      <c r="G13" s="337"/>
      <c r="H13" s="338"/>
      <c r="I13" s="379">
        <f>O28</f>
        <v>13</v>
      </c>
      <c r="J13" s="379" t="s">
        <v>9</v>
      </c>
      <c r="K13" s="381">
        <f>Q28</f>
        <v>20</v>
      </c>
      <c r="L13" s="383">
        <f>O32</f>
        <v>20</v>
      </c>
      <c r="M13" s="379" t="s">
        <v>9</v>
      </c>
      <c r="N13" s="381">
        <f>Q32</f>
        <v>13</v>
      </c>
      <c r="O13" s="438">
        <f>C13+I13+L13</f>
        <v>53</v>
      </c>
      <c r="P13" s="408" t="s">
        <v>9</v>
      </c>
      <c r="Q13" s="410">
        <f>E13+K13+N13</f>
        <v>62</v>
      </c>
      <c r="R13" s="412">
        <v>3</v>
      </c>
    </row>
    <row r="14" spans="1:18" ht="15.75" customHeight="1" thickBot="1">
      <c r="A14" s="399"/>
      <c r="B14" s="275"/>
      <c r="C14" s="384"/>
      <c r="D14" s="380"/>
      <c r="E14" s="380"/>
      <c r="F14" s="339"/>
      <c r="G14" s="340"/>
      <c r="H14" s="341"/>
      <c r="I14" s="379"/>
      <c r="J14" s="379"/>
      <c r="K14" s="381"/>
      <c r="L14" s="384"/>
      <c r="M14" s="380"/>
      <c r="N14" s="382"/>
      <c r="O14" s="439"/>
      <c r="P14" s="409"/>
      <c r="Q14" s="411"/>
      <c r="R14" s="413"/>
    </row>
    <row r="15" spans="1:18" ht="15" customHeight="1">
      <c r="A15" s="397">
        <v>3</v>
      </c>
      <c r="B15" s="273" t="str">
        <f>'Nasazení do skupin'!B15</f>
        <v>NK CLIMAX Vsetín "B"</v>
      </c>
      <c r="C15" s="400">
        <f>K7</f>
        <v>0</v>
      </c>
      <c r="D15" s="417" t="s">
        <v>9</v>
      </c>
      <c r="E15" s="418">
        <f>I7</f>
        <v>2</v>
      </c>
      <c r="F15" s="420">
        <f>K11</f>
        <v>2</v>
      </c>
      <c r="G15" s="395" t="s">
        <v>9</v>
      </c>
      <c r="H15" s="395">
        <f>I11</f>
        <v>0</v>
      </c>
      <c r="I15" s="429"/>
      <c r="J15" s="430"/>
      <c r="K15" s="431"/>
      <c r="L15" s="423">
        <f>Q33</f>
        <v>2</v>
      </c>
      <c r="M15" s="423" t="s">
        <v>9</v>
      </c>
      <c r="N15" s="425">
        <f>O33</f>
        <v>0</v>
      </c>
      <c r="O15" s="421">
        <f>C15+F15+L15</f>
        <v>4</v>
      </c>
      <c r="P15" s="402" t="s">
        <v>9</v>
      </c>
      <c r="Q15" s="404">
        <f>E15+H15+N15</f>
        <v>2</v>
      </c>
      <c r="R15" s="406">
        <v>4</v>
      </c>
    </row>
    <row r="16" spans="1:18" ht="15.75" customHeight="1" thickBot="1">
      <c r="A16" s="398"/>
      <c r="B16" s="274"/>
      <c r="C16" s="401"/>
      <c r="D16" s="396"/>
      <c r="E16" s="419"/>
      <c r="F16" s="401"/>
      <c r="G16" s="396"/>
      <c r="H16" s="396"/>
      <c r="I16" s="432"/>
      <c r="J16" s="433"/>
      <c r="K16" s="434"/>
      <c r="L16" s="424"/>
      <c r="M16" s="424"/>
      <c r="N16" s="426"/>
      <c r="O16" s="422"/>
      <c r="P16" s="403"/>
      <c r="Q16" s="405"/>
      <c r="R16" s="407"/>
    </row>
    <row r="17" spans="1:19" ht="15" customHeight="1">
      <c r="A17" s="398"/>
      <c r="B17" s="274"/>
      <c r="C17" s="383">
        <f>K9</f>
        <v>16</v>
      </c>
      <c r="D17" s="379" t="s">
        <v>9</v>
      </c>
      <c r="E17" s="381">
        <f>I9</f>
        <v>20</v>
      </c>
      <c r="F17" s="383">
        <f>K13</f>
        <v>20</v>
      </c>
      <c r="G17" s="379" t="s">
        <v>9</v>
      </c>
      <c r="H17" s="379">
        <f>I13</f>
        <v>13</v>
      </c>
      <c r="I17" s="432"/>
      <c r="J17" s="433"/>
      <c r="K17" s="434"/>
      <c r="L17" s="427">
        <f>Q34</f>
        <v>20</v>
      </c>
      <c r="M17" s="427" t="s">
        <v>9</v>
      </c>
      <c r="N17" s="447">
        <f>O34</f>
        <v>4</v>
      </c>
      <c r="O17" s="438">
        <f>C17+F17+L17</f>
        <v>56</v>
      </c>
      <c r="P17" s="408" t="s">
        <v>9</v>
      </c>
      <c r="Q17" s="410">
        <f>E17+H17+N17</f>
        <v>37</v>
      </c>
      <c r="R17" s="412">
        <v>2</v>
      </c>
    </row>
    <row r="18" spans="1:19" ht="15.75" customHeight="1" thickBot="1">
      <c r="A18" s="399"/>
      <c r="B18" s="275"/>
      <c r="C18" s="384"/>
      <c r="D18" s="380"/>
      <c r="E18" s="382"/>
      <c r="F18" s="384"/>
      <c r="G18" s="380"/>
      <c r="H18" s="380"/>
      <c r="I18" s="435"/>
      <c r="J18" s="436"/>
      <c r="K18" s="437"/>
      <c r="L18" s="428"/>
      <c r="M18" s="428"/>
      <c r="N18" s="448"/>
      <c r="O18" s="439"/>
      <c r="P18" s="409"/>
      <c r="Q18" s="411"/>
      <c r="R18" s="413"/>
    </row>
    <row r="19" spans="1:19" ht="15" customHeight="1">
      <c r="A19" s="397">
        <v>4</v>
      </c>
      <c r="B19" s="273" t="str">
        <f>'Nasazení do skupin'!B16</f>
        <v>TJ SLAVOJ Český Brod "C"</v>
      </c>
      <c r="C19" s="400">
        <f>N7</f>
        <v>0</v>
      </c>
      <c r="D19" s="417" t="s">
        <v>9</v>
      </c>
      <c r="E19" s="418">
        <f>L7</f>
        <v>2</v>
      </c>
      <c r="F19" s="400">
        <f>N11</f>
        <v>0</v>
      </c>
      <c r="G19" s="417" t="s">
        <v>9</v>
      </c>
      <c r="H19" s="418">
        <f>L11</f>
        <v>2</v>
      </c>
      <c r="I19" s="420">
        <f>N15</f>
        <v>0</v>
      </c>
      <c r="J19" s="395" t="s">
        <v>9</v>
      </c>
      <c r="K19" s="395">
        <f>L15</f>
        <v>2</v>
      </c>
      <c r="L19" s="429">
        <v>2017</v>
      </c>
      <c r="M19" s="430"/>
      <c r="N19" s="431"/>
      <c r="O19" s="402">
        <f>C19+F19+I19</f>
        <v>0</v>
      </c>
      <c r="P19" s="402" t="s">
        <v>9</v>
      </c>
      <c r="Q19" s="404">
        <f>E19+H19+K19</f>
        <v>6</v>
      </c>
      <c r="R19" s="406">
        <v>0</v>
      </c>
    </row>
    <row r="20" spans="1:19" ht="15.75" customHeight="1" thickBot="1">
      <c r="A20" s="398"/>
      <c r="B20" s="274"/>
      <c r="C20" s="401"/>
      <c r="D20" s="396"/>
      <c r="E20" s="419"/>
      <c r="F20" s="401"/>
      <c r="G20" s="396"/>
      <c r="H20" s="419"/>
      <c r="I20" s="401"/>
      <c r="J20" s="396"/>
      <c r="K20" s="396"/>
      <c r="L20" s="432"/>
      <c r="M20" s="433"/>
      <c r="N20" s="434"/>
      <c r="O20" s="403"/>
      <c r="P20" s="403"/>
      <c r="Q20" s="405"/>
      <c r="R20" s="407"/>
    </row>
    <row r="21" spans="1:19" ht="15" customHeight="1">
      <c r="A21" s="398"/>
      <c r="B21" s="274"/>
      <c r="C21" s="383">
        <f>N9</f>
        <v>9</v>
      </c>
      <c r="D21" s="379" t="s">
        <v>9</v>
      </c>
      <c r="E21" s="381">
        <f>L9</f>
        <v>20</v>
      </c>
      <c r="F21" s="383">
        <f>N13</f>
        <v>13</v>
      </c>
      <c r="G21" s="379" t="s">
        <v>9</v>
      </c>
      <c r="H21" s="381">
        <f>L13</f>
        <v>20</v>
      </c>
      <c r="I21" s="383">
        <f>N17</f>
        <v>4</v>
      </c>
      <c r="J21" s="379" t="s">
        <v>9</v>
      </c>
      <c r="K21" s="379">
        <f>L17</f>
        <v>20</v>
      </c>
      <c r="L21" s="432"/>
      <c r="M21" s="433"/>
      <c r="N21" s="434"/>
      <c r="O21" s="414">
        <f>C21+F21+I21</f>
        <v>26</v>
      </c>
      <c r="P21" s="408" t="s">
        <v>9</v>
      </c>
      <c r="Q21" s="410">
        <f>E21+H21+K21</f>
        <v>60</v>
      </c>
      <c r="R21" s="412">
        <v>4</v>
      </c>
    </row>
    <row r="22" spans="1:19" ht="15.75" customHeight="1" thickBot="1">
      <c r="A22" s="399"/>
      <c r="B22" s="275"/>
      <c r="C22" s="384"/>
      <c r="D22" s="380"/>
      <c r="E22" s="382"/>
      <c r="F22" s="384"/>
      <c r="G22" s="380"/>
      <c r="H22" s="382"/>
      <c r="I22" s="384"/>
      <c r="J22" s="380"/>
      <c r="K22" s="380"/>
      <c r="L22" s="435"/>
      <c r="M22" s="436"/>
      <c r="N22" s="437"/>
      <c r="O22" s="415"/>
      <c r="P22" s="409"/>
      <c r="Q22" s="411"/>
      <c r="R22" s="413"/>
    </row>
    <row r="24" spans="1:19" ht="24.95" customHeight="1">
      <c r="A24" s="416" t="s">
        <v>28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</row>
    <row r="25" spans="1:19" ht="15" customHeight="1">
      <c r="A25" s="385">
        <v>1</v>
      </c>
      <c r="B25" s="386" t="str">
        <f>B7</f>
        <v>UNITOP SKP Žďár nad Sázavou "A"</v>
      </c>
      <c r="C25" s="386"/>
      <c r="D25" s="386" t="s">
        <v>9</v>
      </c>
      <c r="E25" s="386" t="str">
        <f>B19</f>
        <v>TJ SLAVOJ Český Brod "C"</v>
      </c>
      <c r="F25" s="386"/>
      <c r="G25" s="386"/>
      <c r="H25" s="386"/>
      <c r="I25" s="386"/>
      <c r="J25" s="386"/>
      <c r="K25" s="386"/>
      <c r="L25" s="386"/>
      <c r="M25" s="386"/>
      <c r="N25" s="386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54">
        <v>20</v>
      </c>
      <c r="P26" s="56" t="s">
        <v>9</v>
      </c>
      <c r="Q26" s="42">
        <v>9</v>
      </c>
      <c r="R26" s="9" t="s">
        <v>26</v>
      </c>
      <c r="S26" s="6"/>
    </row>
    <row r="27" spans="1:19" ht="15" customHeight="1">
      <c r="A27" s="385">
        <v>2</v>
      </c>
      <c r="B27" s="386" t="str">
        <f>B11</f>
        <v>Tělovýchovná jednota Radomyšl, z.s. "A"</v>
      </c>
      <c r="C27" s="386"/>
      <c r="D27" s="386" t="s">
        <v>9</v>
      </c>
      <c r="E27" s="386" t="str">
        <f>B15</f>
        <v>NK CLIMAX Vsetín "B"</v>
      </c>
      <c r="F27" s="386"/>
      <c r="G27" s="386"/>
      <c r="H27" s="386"/>
      <c r="I27" s="386"/>
      <c r="J27" s="386"/>
      <c r="K27" s="386"/>
      <c r="L27" s="386"/>
      <c r="M27" s="386"/>
      <c r="N27" s="386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>
      <c r="A28" s="385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54">
        <v>13</v>
      </c>
      <c r="P28" s="56" t="s">
        <v>9</v>
      </c>
      <c r="Q28" s="42">
        <v>20</v>
      </c>
      <c r="R28" s="9" t="s">
        <v>26</v>
      </c>
    </row>
    <row r="29" spans="1:19" ht="13.15" customHeight="1">
      <c r="A29" s="385">
        <v>3</v>
      </c>
      <c r="B29" s="386" t="str">
        <f>B15</f>
        <v>NK CLIMAX Vsetín "B"</v>
      </c>
      <c r="C29" s="386"/>
      <c r="D29" s="386" t="s">
        <v>9</v>
      </c>
      <c r="E29" s="386" t="str">
        <f>B7</f>
        <v>UNITOP SKP Žďár nad Sázavou "A"</v>
      </c>
      <c r="F29" s="386"/>
      <c r="G29" s="386"/>
      <c r="H29" s="386"/>
      <c r="I29" s="386"/>
      <c r="J29" s="386"/>
      <c r="K29" s="386"/>
      <c r="L29" s="386"/>
      <c r="M29" s="386"/>
      <c r="N29" s="386"/>
      <c r="O29" s="55">
        <v>0</v>
      </c>
      <c r="P29" s="56" t="s">
        <v>9</v>
      </c>
      <c r="Q29" s="56">
        <v>2</v>
      </c>
      <c r="R29" s="9" t="s">
        <v>27</v>
      </c>
    </row>
    <row r="30" spans="1:19" ht="13.15" customHeight="1">
      <c r="A30" s="385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54">
        <v>16</v>
      </c>
      <c r="P30" s="56" t="s">
        <v>9</v>
      </c>
      <c r="Q30" s="42">
        <v>20</v>
      </c>
      <c r="R30" s="9" t="s">
        <v>26</v>
      </c>
    </row>
    <row r="31" spans="1:19" ht="15" customHeight="1">
      <c r="A31" s="385">
        <v>4</v>
      </c>
      <c r="B31" s="386" t="str">
        <f>B11</f>
        <v>Tělovýchovná jednota Radomyšl, z.s. "A"</v>
      </c>
      <c r="C31" s="386"/>
      <c r="D31" s="386" t="s">
        <v>9</v>
      </c>
      <c r="E31" s="386" t="str">
        <f>B19</f>
        <v>TJ SLAVOJ Český Brod "C"</v>
      </c>
      <c r="F31" s="386"/>
      <c r="G31" s="386"/>
      <c r="H31" s="386"/>
      <c r="I31" s="386"/>
      <c r="J31" s="386"/>
      <c r="K31" s="386"/>
      <c r="L31" s="386"/>
      <c r="M31" s="386"/>
      <c r="N31" s="386"/>
      <c r="O31" s="55">
        <v>2</v>
      </c>
      <c r="P31" s="56" t="s">
        <v>9</v>
      </c>
      <c r="Q31" s="56">
        <v>0</v>
      </c>
      <c r="R31" s="9" t="s">
        <v>27</v>
      </c>
    </row>
    <row r="32" spans="1:19" ht="15.75" customHeight="1">
      <c r="A32" s="385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54">
        <v>20</v>
      </c>
      <c r="P32" s="56" t="s">
        <v>9</v>
      </c>
      <c r="Q32" s="42">
        <v>13</v>
      </c>
      <c r="R32" s="9" t="s">
        <v>26</v>
      </c>
    </row>
    <row r="33" spans="1:18" ht="15" customHeight="1">
      <c r="A33" s="385">
        <v>5</v>
      </c>
      <c r="B33" s="386" t="str">
        <f>B19</f>
        <v>TJ SLAVOJ Český Brod "C"</v>
      </c>
      <c r="C33" s="386"/>
      <c r="D33" s="386" t="s">
        <v>9</v>
      </c>
      <c r="E33" s="386" t="str">
        <f>B15</f>
        <v>NK CLIMAX Vsetín "B"</v>
      </c>
      <c r="F33" s="386"/>
      <c r="G33" s="386"/>
      <c r="H33" s="386"/>
      <c r="I33" s="386"/>
      <c r="J33" s="386"/>
      <c r="K33" s="386"/>
      <c r="L33" s="386"/>
      <c r="M33" s="386"/>
      <c r="N33" s="386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>
      <c r="A34" s="385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54">
        <v>4</v>
      </c>
      <c r="P34" s="56" t="s">
        <v>9</v>
      </c>
      <c r="Q34" s="42">
        <v>20</v>
      </c>
      <c r="R34" s="9" t="s">
        <v>26</v>
      </c>
    </row>
    <row r="35" spans="1:18" ht="15" customHeight="1">
      <c r="A35" s="385">
        <v>6</v>
      </c>
      <c r="B35" s="386" t="str">
        <f>B7</f>
        <v>UNITOP SKP Žďár nad Sázavou "A"</v>
      </c>
      <c r="C35" s="386"/>
      <c r="D35" s="386" t="s">
        <v>9</v>
      </c>
      <c r="E35" s="386" t="str">
        <f>B11</f>
        <v>Tělovýchovná jednota Radomyšl, z.s. "A"</v>
      </c>
      <c r="F35" s="386"/>
      <c r="G35" s="386"/>
      <c r="H35" s="386"/>
      <c r="I35" s="386"/>
      <c r="J35" s="386"/>
      <c r="K35" s="386"/>
      <c r="L35" s="386"/>
      <c r="M35" s="386"/>
      <c r="N35" s="386"/>
      <c r="O35" s="55">
        <v>2</v>
      </c>
      <c r="P35" s="56" t="s">
        <v>9</v>
      </c>
      <c r="Q35" s="56">
        <v>1</v>
      </c>
      <c r="R35" s="9" t="s">
        <v>27</v>
      </c>
    </row>
    <row r="36" spans="1:18" ht="15" customHeight="1">
      <c r="A36" s="385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54">
        <v>29</v>
      </c>
      <c r="P36" s="56" t="s">
        <v>9</v>
      </c>
      <c r="Q36" s="42">
        <v>20</v>
      </c>
      <c r="R36" s="9" t="s">
        <v>26</v>
      </c>
    </row>
    <row r="37" spans="1:18">
      <c r="P37" s="370"/>
      <c r="Q37" s="370"/>
      <c r="R37" s="10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19</vt:i4>
      </vt:variant>
    </vt:vector>
  </HeadingPairs>
  <TitlesOfParts>
    <vt:vector size="42" baseType="lpstr">
      <vt:lpstr>Přihlášky SŽ1</vt:lpstr>
      <vt:lpstr>Prezence 5.11.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32</vt:lpstr>
      <vt:lpstr>Zápisy</vt:lpstr>
      <vt:lpstr>List1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'Prezence 5.11.'!Oblast_tisku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User</cp:lastModifiedBy>
  <cp:lastPrinted>2017-11-05T15:13:05Z</cp:lastPrinted>
  <dcterms:created xsi:type="dcterms:W3CDTF">2014-08-25T11:10:33Z</dcterms:created>
  <dcterms:modified xsi:type="dcterms:W3CDTF">2017-11-05T15:28:54Z</dcterms:modified>
</cp:coreProperties>
</file>